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575"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<sst xmlns="http://schemas.openxmlformats.org/spreadsheetml/2006/main" count="33" uniqueCount="33">
  <si>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doorspread  in feet</t>
  </si>
  <si>
    <t>components of sweep/ bridle arrangement</t>
  </si>
  <si>
    <t>backstrop length     in feet</t>
  </si>
  <si>
    <t>any additional lengths of chain in the set up     in feet</t>
  </si>
  <si>
    <t>length of footrope of net</t>
  </si>
  <si>
    <t>total of all sweep components</t>
  </si>
  <si>
    <t>SWEEP ANGLE   degrees</t>
  </si>
  <si>
    <t>WING END SPREAD   feet</t>
  </si>
  <si>
    <t>length of bridles          in fathom</t>
  </si>
  <si>
    <t>single sweep length                   in fathoms</t>
  </si>
  <si>
    <t>length of warp out   in fathoms</t>
  </si>
  <si>
    <t>distance across at 1 fathom from apex of towing straps   in inches</t>
  </si>
  <si>
    <t xml:space="preserve">door spread    in feet  </t>
  </si>
  <si>
    <t>length of bridles in fathoms</t>
  </si>
  <si>
    <t>length of footrope in feet</t>
  </si>
  <si>
    <t>degrees</t>
  </si>
  <si>
    <t>bridle angle</t>
  </si>
  <si>
    <t>door spread in feet</t>
  </si>
  <si>
    <t>length of single sweep in fathoms</t>
  </si>
  <si>
    <t>length of headline in feet</t>
  </si>
  <si>
    <t>The wing end spread is</t>
  </si>
  <si>
    <t>of the headline length</t>
  </si>
  <si>
    <t xml:space="preserve"> feet of wing end spread</t>
  </si>
  <si>
    <t>For a prawn / fish vessel 11 - 13 deg and 36% - 44%,</t>
  </si>
  <si>
    <t>For a small vessel prawn fishing (up to 15m less than 300hp) 10 - 11 deg  and 35% - 40%</t>
  </si>
  <si>
    <t>For larger trawlers towing a fish net 13.5 - 16 degres and up  to 52% of the headline length.</t>
  </si>
  <si>
    <t>For a medium fish net 12.5% - 14 degrees and 42% 47%</t>
  </si>
  <si>
    <t>SINGLE TRAWL - Calculation of net parameters</t>
  </si>
  <si>
    <t>As a rough guide the optimum  sweep angles and wing end spread are.</t>
  </si>
  <si>
    <t xml:space="preserve">Enter the measured doorspread (in feet) in the blue box between the doors, the length of  single sweep (in fathoms) in the box beside the single sweep, the length of bridles (splits, spreaders) in the box beside them and the total length of the footrope or groundgear (in feet) in the blue box beside the net. The estimated sweep angle and wing end spread will appear in the yellow boxes. If it is twin rig use half of the total doorspread and treat it as a single trawl.If the headline lengthof the net is entered in the appropriate blue box the headline length will be shown as a percentage of the headline length. This is important as the most efficient opening of a trawl depends on the style of the trawl and the target species.  </t>
  </si>
  <si>
    <t xml:space="preserve"> If the respective nets are spread much more than this they tend to have reduced bottom contact and lose marketable catch under the footrope. In any of these calculations there are sometimes slight anomolies with specific gear. If you require any further advice on your particular gear setup please contact Seafish gear technologists.</t>
  </si>
  <si>
    <t>These calculations are only intended as a guide to the gear parameters.  The best way to use this calculation is to check your own gear parameters when you are fishing well on a particular fishing grounds and use these figures as target figures when your gear goes out of fishing. They can also be used as a guide to compare one vessels parameters against another if you have both vessels gear measurements.</t>
  </si>
  <si>
    <t>Sweep / bridle angle, wing end spread and wing end spread as a percentage of the headline length</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</si>
</sst>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0">
    <font>
      <sz val="10"/>
      <name val="Arial"/>
      <family val="0"/>
    </font>
    <font>
      <b/>
      <sz val="10"/>
      <color indexed="10"/>
      <name val="Arial"/>
      <family val="2"/>
    </font>
    <font>
      <sz val="8"/>
      <name val="Arial"/>
      <family val="2"/>
    </font>
    <font>
      <b/>
      <sz val="10"/>
      <name val="Arial"/>
      <family val="2"/>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1"/>
      <color indexed="8"/>
      <name val="Arial"/>
      <family val="2"/>
    </font>
    <font>
      <sz val="10"/>
      <color indexed="10"/>
      <name val="Arial"/>
      <family val="2"/>
    </font>
    <font>
      <sz val="10"/>
      <color indexed="8"/>
      <name val="Arial"/>
      <family val="2"/>
    </font>
    <font>
      <b/>
      <sz val="10"/>
      <color indexed="30"/>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1"/>
      <color theme="1" tint="0.04998999834060669"/>
      <name val="Arial"/>
      <family val="2"/>
    </font>
    <font>
      <sz val="10"/>
      <color rgb="FFFF00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gColor indexed="10"/>
        <bgColor indexed="9"/>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theme="0" tint="-0.4999699890613556"/>
        <bgColor indexed="64"/>
      </patternFill>
    </fill>
    <fill>
      <patternFill patternType="solid">
        <fgColor rgb="FFFFFF99"/>
        <bgColor indexed="64"/>
      </patternFill>
    </fill>
    <fill>
      <patternFill patternType="solid">
        <fgColor indexed="4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thin"/>
      <top style="thin"/>
      <bottom style="thin"/>
    </border>
    <border>
      <left style="thin"/>
      <right>
        <color indexed="63"/>
      </right>
      <top style="thin"/>
      <bottom style="dotted"/>
    </border>
    <border>
      <left style="thin"/>
      <right>
        <color indexed="63"/>
      </right>
      <top style="dotted"/>
      <bottom style="dotted"/>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uble">
        <color indexed="10"/>
      </top>
      <bottom style="double">
        <color indexed="10"/>
      </botto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color indexed="10"/>
      </left>
      <right style="medium"/>
      <top>
        <color indexed="63"/>
      </top>
      <bottom>
        <color indexed="63"/>
      </bottom>
    </border>
    <border>
      <left>
        <color indexed="63"/>
      </left>
      <right style="medium"/>
      <top>
        <color indexed="63"/>
      </top>
      <bottom style="medium"/>
    </border>
    <border>
      <left style="medium">
        <color indexed="12"/>
      </left>
      <right style="medium">
        <color indexed="12"/>
      </right>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double">
        <color indexed="10"/>
      </right>
      <top style="double">
        <color indexed="10"/>
      </top>
      <bottom style="double">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wrapText="1"/>
    </xf>
    <xf numFmtId="0" fontId="0" fillId="0" borderId="0" xfId="0" applyAlignment="1">
      <alignment horizontal="centerContinuous" wrapText="1"/>
    </xf>
    <xf numFmtId="0" fontId="0" fillId="33" borderId="10" xfId="0" applyFill="1" applyBorder="1" applyAlignment="1">
      <alignment horizontal="center" wrapText="1"/>
    </xf>
    <xf numFmtId="0" fontId="0" fillId="0" borderId="11" xfId="0" applyBorder="1" applyAlignment="1">
      <alignment horizontal="center" wrapText="1"/>
    </xf>
    <xf numFmtId="0" fontId="1" fillId="34" borderId="12" xfId="0" applyFont="1" applyFill="1" applyBorder="1" applyAlignment="1">
      <alignment/>
    </xf>
    <xf numFmtId="0" fontId="0" fillId="0" borderId="13" xfId="0" applyBorder="1" applyAlignment="1">
      <alignment horizontal="center" wrapText="1"/>
    </xf>
    <xf numFmtId="0" fontId="0" fillId="35" borderId="13" xfId="0" applyFill="1" applyBorder="1" applyAlignment="1">
      <alignment horizontal="center" wrapText="1"/>
    </xf>
    <xf numFmtId="0" fontId="0" fillId="34" borderId="13" xfId="0" applyFill="1" applyBorder="1" applyAlignment="1">
      <alignment horizontal="center" wrapText="1"/>
    </xf>
    <xf numFmtId="2" fontId="1" fillId="35" borderId="11" xfId="0" applyNumberFormat="1" applyFont="1" applyFill="1" applyBorder="1" applyAlignment="1">
      <alignment horizontal="center" wrapText="1"/>
    </xf>
    <xf numFmtId="2" fontId="1" fillId="34" borderId="11" xfId="0" applyNumberFormat="1" applyFont="1" applyFill="1" applyBorder="1" applyAlignment="1">
      <alignment horizontal="center" wrapText="1"/>
    </xf>
    <xf numFmtId="0" fontId="0" fillId="0" borderId="14" xfId="0" applyBorder="1" applyAlignment="1">
      <alignment horizontal="center" wrapText="1"/>
    </xf>
    <xf numFmtId="2" fontId="1" fillId="35" borderId="14" xfId="0" applyNumberFormat="1" applyFont="1" applyFill="1" applyBorder="1" applyAlignment="1">
      <alignment horizontal="center" wrapText="1"/>
    </xf>
    <xf numFmtId="0" fontId="0" fillId="36" borderId="11" xfId="0" applyFill="1" applyBorder="1" applyAlignment="1">
      <alignment horizontal="center" wrapText="1"/>
    </xf>
    <xf numFmtId="0" fontId="0" fillId="36" borderId="15" xfId="0" applyFill="1" applyBorder="1" applyAlignment="1">
      <alignment horizontal="center" wrapText="1"/>
    </xf>
    <xf numFmtId="0" fontId="0" fillId="36" borderId="10" xfId="0" applyFill="1" applyBorder="1" applyAlignment="1">
      <alignment horizontal="center" wrapText="1"/>
    </xf>
    <xf numFmtId="0" fontId="0" fillId="36" borderId="16" xfId="0" applyFill="1" applyBorder="1" applyAlignment="1">
      <alignment horizontal="center" wrapText="1"/>
    </xf>
    <xf numFmtId="0" fontId="0" fillId="36" borderId="12" xfId="0" applyFill="1" applyBorder="1" applyAlignment="1">
      <alignment horizontal="center" wrapText="1"/>
    </xf>
    <xf numFmtId="0" fontId="0" fillId="0" borderId="0" xfId="0" applyAlignment="1">
      <alignment horizontal="right" wrapText="1"/>
    </xf>
    <xf numFmtId="0" fontId="0" fillId="37" borderId="0" xfId="0" applyFill="1" applyAlignment="1">
      <alignment/>
    </xf>
    <xf numFmtId="0" fontId="0" fillId="37" borderId="0" xfId="0" applyNumberFormat="1" applyFill="1" applyAlignment="1">
      <alignment/>
    </xf>
    <xf numFmtId="0" fontId="0" fillId="37" borderId="0" xfId="0" applyFill="1" applyAlignment="1">
      <alignment/>
    </xf>
    <xf numFmtId="0" fontId="0" fillId="38" borderId="0" xfId="0" applyFill="1" applyBorder="1" applyAlignment="1" applyProtection="1">
      <alignment/>
      <protection hidden="1"/>
    </xf>
    <xf numFmtId="0" fontId="0" fillId="38" borderId="0" xfId="0" applyFill="1" applyBorder="1" applyAlignment="1" applyProtection="1">
      <alignment horizontal="center" vertical="center"/>
      <protection hidden="1"/>
    </xf>
    <xf numFmtId="0" fontId="0" fillId="38" borderId="0" xfId="0" applyFill="1" applyBorder="1" applyAlignment="1" applyProtection="1">
      <alignment horizontal="center" vertical="center" wrapText="1"/>
      <protection hidden="1"/>
    </xf>
    <xf numFmtId="172" fontId="0" fillId="38" borderId="0" xfId="0" applyNumberFormat="1" applyFill="1" applyBorder="1" applyAlignment="1" applyProtection="1">
      <alignment horizontal="center" vertical="center"/>
      <protection hidden="1"/>
    </xf>
    <xf numFmtId="1" fontId="0" fillId="38" borderId="0" xfId="0" applyNumberFormat="1" applyFill="1" applyBorder="1" applyAlignment="1" applyProtection="1">
      <alignment horizontal="center" vertical="center"/>
      <protection hidden="1"/>
    </xf>
    <xf numFmtId="0" fontId="0" fillId="38" borderId="0" xfId="0" applyFill="1" applyBorder="1" applyAlignment="1">
      <alignment horizontal="left" vertical="center"/>
    </xf>
    <xf numFmtId="0" fontId="0" fillId="38" borderId="0" xfId="0" applyFill="1" applyBorder="1" applyAlignment="1">
      <alignment/>
    </xf>
    <xf numFmtId="0" fontId="0" fillId="38" borderId="17" xfId="0" applyFill="1" applyBorder="1" applyAlignment="1">
      <alignment/>
    </xf>
    <xf numFmtId="0" fontId="0" fillId="38" borderId="18" xfId="0" applyFill="1" applyBorder="1" applyAlignment="1">
      <alignment/>
    </xf>
    <xf numFmtId="0" fontId="0" fillId="37" borderId="0" xfId="0" applyFill="1" applyBorder="1" applyAlignment="1">
      <alignment/>
    </xf>
    <xf numFmtId="0" fontId="0" fillId="38" borderId="0" xfId="0" applyFill="1" applyBorder="1" applyAlignment="1" applyProtection="1">
      <alignment/>
      <protection locked="0"/>
    </xf>
    <xf numFmtId="0" fontId="46" fillId="38" borderId="0" xfId="0" applyFont="1" applyFill="1" applyBorder="1" applyAlignment="1" applyProtection="1">
      <alignment horizontal="center" vertical="center" wrapText="1"/>
      <protection hidden="1"/>
    </xf>
    <xf numFmtId="0" fontId="46" fillId="38" borderId="0" xfId="0" applyFont="1" applyFill="1" applyBorder="1" applyAlignment="1" applyProtection="1">
      <alignment/>
      <protection hidden="1"/>
    </xf>
    <xf numFmtId="172" fontId="47" fillId="39" borderId="19" xfId="0" applyNumberFormat="1" applyFont="1" applyFill="1" applyBorder="1" applyAlignment="1" applyProtection="1">
      <alignment horizontal="center" vertical="center"/>
      <protection hidden="1"/>
    </xf>
    <xf numFmtId="1" fontId="47" fillId="39" borderId="20" xfId="0" applyNumberFormat="1" applyFont="1" applyFill="1" applyBorder="1" applyAlignment="1" applyProtection="1">
      <alignment horizontal="right" vertical="center"/>
      <protection/>
    </xf>
    <xf numFmtId="9" fontId="47" fillId="39" borderId="21" xfId="0" applyNumberFormat="1" applyFont="1" applyFill="1" applyBorder="1" applyAlignment="1" applyProtection="1">
      <alignment horizontal="center" vertical="center"/>
      <protection hidden="1"/>
    </xf>
    <xf numFmtId="0" fontId="0" fillId="40" borderId="0" xfId="0" applyFill="1" applyAlignment="1">
      <alignment/>
    </xf>
    <xf numFmtId="0" fontId="0" fillId="38" borderId="22" xfId="0" applyFill="1" applyBorder="1" applyAlignment="1">
      <alignment/>
    </xf>
    <xf numFmtId="0" fontId="0" fillId="38" borderId="23" xfId="0" applyFill="1" applyBorder="1" applyAlignment="1" applyProtection="1">
      <alignment/>
      <protection hidden="1"/>
    </xf>
    <xf numFmtId="0" fontId="0" fillId="38" borderId="23" xfId="0" applyFill="1" applyBorder="1" applyAlignment="1">
      <alignment/>
    </xf>
    <xf numFmtId="0" fontId="0" fillId="38" borderId="24" xfId="0" applyFill="1" applyBorder="1" applyAlignment="1">
      <alignment/>
    </xf>
    <xf numFmtId="0" fontId="0" fillId="38" borderId="25" xfId="0" applyFill="1" applyBorder="1" applyAlignment="1">
      <alignment/>
    </xf>
    <xf numFmtId="0" fontId="0" fillId="38" borderId="26" xfId="0" applyFill="1" applyBorder="1" applyAlignment="1">
      <alignment/>
    </xf>
    <xf numFmtId="0" fontId="0" fillId="41" borderId="0" xfId="0" applyFill="1" applyBorder="1" applyAlignment="1">
      <alignment/>
    </xf>
    <xf numFmtId="0" fontId="0" fillId="41" borderId="26" xfId="0" applyFill="1" applyBorder="1" applyAlignment="1">
      <alignment/>
    </xf>
    <xf numFmtId="0" fontId="48" fillId="41" borderId="27" xfId="0" applyFont="1" applyFill="1" applyBorder="1" applyAlignment="1">
      <alignment wrapText="1"/>
    </xf>
    <xf numFmtId="0" fontId="0" fillId="38" borderId="28" xfId="0" applyFill="1" applyBorder="1" applyAlignment="1">
      <alignment/>
    </xf>
    <xf numFmtId="0" fontId="0" fillId="42" borderId="29" xfId="0" applyFill="1" applyBorder="1" applyAlignment="1" applyProtection="1">
      <alignment horizontal="center" vertical="center"/>
      <protection locked="0"/>
    </xf>
    <xf numFmtId="0" fontId="0" fillId="42" borderId="29" xfId="0" applyFill="1" applyBorder="1" applyAlignment="1" applyProtection="1">
      <alignment horizontal="center" vertical="center" wrapText="1"/>
      <protection locked="0"/>
    </xf>
    <xf numFmtId="0" fontId="5" fillId="38" borderId="0" xfId="0" applyFont="1" applyFill="1" applyBorder="1" applyAlignment="1" applyProtection="1">
      <alignment horizontal="left" vertical="center" wrapText="1"/>
      <protection hidden="1"/>
    </xf>
    <xf numFmtId="0" fontId="5" fillId="38" borderId="0" xfId="0" applyFont="1" applyFill="1" applyBorder="1" applyAlignment="1">
      <alignment horizontal="left" vertical="center" wrapText="1"/>
    </xf>
    <xf numFmtId="0" fontId="0" fillId="38" borderId="0" xfId="0" applyFill="1" applyBorder="1" applyAlignment="1">
      <alignment horizontal="left" vertical="center" wrapText="1"/>
    </xf>
    <xf numFmtId="0" fontId="46" fillId="38" borderId="0" xfId="0" applyFont="1" applyFill="1" applyBorder="1" applyAlignment="1" applyProtection="1">
      <alignment horizontal="center" vertical="top" wrapText="1"/>
      <protection hidden="1"/>
    </xf>
    <xf numFmtId="0" fontId="0" fillId="42" borderId="30" xfId="0" applyFill="1" applyBorder="1" applyAlignment="1" applyProtection="1">
      <alignment horizontal="center" vertical="center"/>
      <protection locked="0"/>
    </xf>
    <xf numFmtId="0" fontId="0" fillId="42" borderId="31" xfId="0" applyFill="1" applyBorder="1" applyAlignment="1" applyProtection="1">
      <alignment horizontal="center" vertical="center"/>
      <protection locked="0"/>
    </xf>
    <xf numFmtId="0" fontId="49" fillId="39" borderId="19" xfId="0" applyFont="1" applyFill="1" applyBorder="1" applyAlignment="1" applyProtection="1">
      <alignment horizontal="left" vertical="center"/>
      <protection hidden="1"/>
    </xf>
    <xf numFmtId="0" fontId="48" fillId="39" borderId="32" xfId="0" applyFont="1" applyFill="1" applyBorder="1" applyAlignment="1">
      <alignment horizontal="left" vertical="center"/>
    </xf>
    <xf numFmtId="0" fontId="0" fillId="38" borderId="0" xfId="0" applyFill="1" applyBorder="1" applyAlignment="1" applyProtection="1">
      <alignment horizontal="center" vertical="center" wrapText="1"/>
      <protection hidden="1"/>
    </xf>
    <xf numFmtId="0" fontId="46" fillId="38" borderId="0" xfId="0" applyFont="1" applyFill="1" applyBorder="1" applyAlignment="1" applyProtection="1">
      <alignment horizontal="right" vertical="center" wrapText="1"/>
      <protection hidden="1"/>
    </xf>
    <xf numFmtId="0" fontId="49" fillId="39" borderId="19" xfId="0" applyFont="1" applyFill="1" applyBorder="1" applyAlignment="1" applyProtection="1">
      <alignment horizontal="left" vertical="center" wrapText="1"/>
      <protection hidden="1"/>
    </xf>
    <xf numFmtId="0" fontId="0" fillId="0" borderId="19" xfId="0" applyBorder="1" applyAlignment="1">
      <alignment horizontal="left" vertical="center" wrapText="1"/>
    </xf>
    <xf numFmtId="0" fontId="0" fillId="38" borderId="0" xfId="0" applyNumberFormat="1" applyFill="1" applyBorder="1" applyAlignment="1">
      <alignment horizontal="left" vertical="center" wrapText="1"/>
    </xf>
    <xf numFmtId="0" fontId="0" fillId="38" borderId="0" xfId="0" applyFill="1" applyBorder="1" applyAlignment="1">
      <alignment horizontal="left" wrapText="1"/>
    </xf>
    <xf numFmtId="0" fontId="49" fillId="39" borderId="33" xfId="0" applyFont="1" applyFill="1" applyBorder="1" applyAlignment="1" applyProtection="1">
      <alignment horizontal="center" vertical="center" wrapText="1"/>
      <protection hidden="1"/>
    </xf>
    <xf numFmtId="0" fontId="49" fillId="39" borderId="34" xfId="0" applyFont="1" applyFill="1" applyBorder="1" applyAlignment="1">
      <alignment horizontal="center" vertical="center" wrapText="1"/>
    </xf>
    <xf numFmtId="0" fontId="49" fillId="39" borderId="35" xfId="0" applyFont="1" applyFill="1" applyBorder="1" applyAlignment="1">
      <alignment horizontal="center" vertical="center" wrapText="1"/>
    </xf>
    <xf numFmtId="1" fontId="0" fillId="38" borderId="0" xfId="0" applyNumberForma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0" xfId="0" applyFont="1" applyFill="1" applyBorder="1" applyAlignment="1">
      <alignment horizontal="center" vertical="center" wrapText="1"/>
    </xf>
    <xf numFmtId="0" fontId="4" fillId="38" borderId="0" xfId="0" applyFont="1" applyFill="1" applyBorder="1" applyAlignment="1" applyProtection="1">
      <alignment horizontal="center" vertical="center" wrapText="1"/>
      <protection hidden="1"/>
    </xf>
    <xf numFmtId="0" fontId="0" fillId="38" borderId="0" xfId="0" applyFill="1" applyBorder="1" applyAlignment="1" applyProtection="1">
      <alignment horizontal="center" vertical="center"/>
      <protection hidden="1"/>
    </xf>
    <xf numFmtId="9" fontId="49" fillId="39" borderId="36" xfId="0" applyNumberFormat="1" applyFont="1" applyFill="1" applyBorder="1" applyAlignment="1" applyProtection="1">
      <alignment horizontal="center" vertical="center" wrapText="1"/>
      <protection hidden="1"/>
    </xf>
    <xf numFmtId="0" fontId="49" fillId="39" borderId="37" xfId="0" applyFont="1" applyFill="1" applyBorder="1" applyAlignment="1">
      <alignment horizontal="center" vertical="center" wrapText="1"/>
    </xf>
    <xf numFmtId="0" fontId="0" fillId="38" borderId="0" xfId="0" applyFill="1" applyBorder="1" applyAlignment="1" applyProtection="1">
      <alignment horizontal="right" vertical="center" wrapText="1"/>
      <protection hidden="1"/>
    </xf>
    <xf numFmtId="0" fontId="49" fillId="39" borderId="20" xfId="0" applyFont="1" applyFill="1" applyBorder="1" applyAlignment="1" applyProtection="1">
      <alignment horizontal="center" vertical="center" wrapText="1"/>
      <protection hidden="1"/>
    </xf>
    <xf numFmtId="0" fontId="49" fillId="39" borderId="19" xfId="0" applyFont="1" applyFill="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48</xdr:row>
      <xdr:rowOff>0</xdr:rowOff>
    </xdr:from>
    <xdr:to>
      <xdr:col>21</xdr:col>
      <xdr:colOff>0</xdr:colOff>
      <xdr:row>66</xdr:row>
      <xdr:rowOff>47625</xdr:rowOff>
    </xdr:to>
    <xdr:grpSp>
      <xdr:nvGrpSpPr>
        <xdr:cNvPr id="1" name="Group 107"/>
        <xdr:cNvGrpSpPr>
          <a:grpSpLocks/>
        </xdr:cNvGrpSpPr>
      </xdr:nvGrpSpPr>
      <xdr:grpSpPr>
        <a:xfrm>
          <a:off x="9544050" y="20754975"/>
          <a:ext cx="0" cy="2962275"/>
          <a:chOff x="2096" y="4212"/>
          <a:chExt cx="1192" cy="4026"/>
        </a:xfrm>
        <a:solidFill>
          <a:srgbClr val="FFFFFF"/>
        </a:solidFill>
      </xdr:grpSpPr>
      <xdr:sp>
        <xdr:nvSpPr>
          <xdr:cNvPr id="2" name="Freeform 108"/>
          <xdr:cNvSpPr>
            <a:spLocks noChangeAspect="1"/>
          </xdr:cNvSpPr>
        </xdr:nvSpPr>
        <xdr:spPr>
          <a:xfrm>
            <a:off x="2753" y="6676"/>
            <a:ext cx="535" cy="1562"/>
          </a:xfrm>
          <a:custGeom>
            <a:pathLst>
              <a:path h="1562" w="535">
                <a:moveTo>
                  <a:pt x="535" y="1562"/>
                </a:moveTo>
                <a:lnTo>
                  <a:pt x="0" y="0"/>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109"/>
          <xdr:cNvSpPr>
            <a:spLocks noChangeAspect="1"/>
          </xdr:cNvSpPr>
        </xdr:nvSpPr>
        <xdr:spPr>
          <a:xfrm>
            <a:off x="2587" y="6069"/>
            <a:ext cx="569" cy="2151"/>
          </a:xfrm>
          <a:custGeom>
            <a:pathLst>
              <a:path h="2151" w="569">
                <a:moveTo>
                  <a:pt x="0" y="0"/>
                </a:moveTo>
                <a:lnTo>
                  <a:pt x="569" y="2151"/>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110"/>
          <xdr:cNvSpPr>
            <a:spLocks noChangeAspect="1"/>
          </xdr:cNvSpPr>
        </xdr:nvSpPr>
        <xdr:spPr>
          <a:xfrm>
            <a:off x="2096" y="4212"/>
            <a:ext cx="491" cy="1857"/>
          </a:xfrm>
          <a:custGeom>
            <a:pathLst>
              <a:path h="1074" w="284">
                <a:moveTo>
                  <a:pt x="284" y="1074"/>
                </a:moveTo>
                <a:lnTo>
                  <a:pt x="0" y="0"/>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66</xdr:row>
      <xdr:rowOff>47625</xdr:rowOff>
    </xdr:from>
    <xdr:to>
      <xdr:col>21</xdr:col>
      <xdr:colOff>0</xdr:colOff>
      <xdr:row>79</xdr:row>
      <xdr:rowOff>28575</xdr:rowOff>
    </xdr:to>
    <xdr:grpSp>
      <xdr:nvGrpSpPr>
        <xdr:cNvPr id="5" name="Group 140"/>
        <xdr:cNvGrpSpPr>
          <a:grpSpLocks/>
        </xdr:cNvGrpSpPr>
      </xdr:nvGrpSpPr>
      <xdr:grpSpPr>
        <a:xfrm>
          <a:off x="9544050" y="23717250"/>
          <a:ext cx="0" cy="2085975"/>
          <a:chOff x="2888" y="9526"/>
          <a:chExt cx="1576" cy="3290"/>
        </a:xfrm>
        <a:solidFill>
          <a:srgbClr val="FFFFFF"/>
        </a:solidFill>
      </xdr:grpSpPr>
      <xdr:sp>
        <xdr:nvSpPr>
          <xdr:cNvPr id="6" name="Freeform 141" descr="Outlined diamond"/>
          <xdr:cNvSpPr>
            <a:spLocks noChangeAspect="1"/>
          </xdr:cNvSpPr>
        </xdr:nvSpPr>
        <xdr:spPr>
          <a:xfrm>
            <a:off x="2888" y="9526"/>
            <a:ext cx="1574" cy="3290"/>
          </a:xfrm>
          <a:custGeom>
            <a:pathLst>
              <a:path h="15833" w="7575">
                <a:moveTo>
                  <a:pt x="0" y="16"/>
                </a:moveTo>
                <a:lnTo>
                  <a:pt x="360" y="1108"/>
                </a:lnTo>
                <a:cubicBezTo>
                  <a:pt x="457" y="1431"/>
                  <a:pt x="442" y="1542"/>
                  <a:pt x="582" y="1954"/>
                </a:cubicBezTo>
                <a:cubicBezTo>
                  <a:pt x="722" y="2366"/>
                  <a:pt x="1079" y="3268"/>
                  <a:pt x="1197" y="3577"/>
                </a:cubicBezTo>
                <a:cubicBezTo>
                  <a:pt x="1315" y="3886"/>
                  <a:pt x="1234" y="3673"/>
                  <a:pt x="1290" y="3808"/>
                </a:cubicBezTo>
                <a:cubicBezTo>
                  <a:pt x="1343" y="3934"/>
                  <a:pt x="1368" y="4080"/>
                  <a:pt x="1536" y="4387"/>
                </a:cubicBezTo>
                <a:cubicBezTo>
                  <a:pt x="1704" y="4694"/>
                  <a:pt x="1968" y="5366"/>
                  <a:pt x="2301" y="5653"/>
                </a:cubicBezTo>
                <a:cubicBezTo>
                  <a:pt x="2634" y="5940"/>
                  <a:pt x="3098" y="6066"/>
                  <a:pt x="3534" y="6109"/>
                </a:cubicBezTo>
                <a:cubicBezTo>
                  <a:pt x="3970" y="6152"/>
                  <a:pt x="4572" y="6042"/>
                  <a:pt x="4917" y="5908"/>
                </a:cubicBezTo>
                <a:cubicBezTo>
                  <a:pt x="5262" y="5774"/>
                  <a:pt x="5415" y="5547"/>
                  <a:pt x="5604" y="5305"/>
                </a:cubicBezTo>
                <a:cubicBezTo>
                  <a:pt x="5793" y="5063"/>
                  <a:pt x="5954" y="4695"/>
                  <a:pt x="6051" y="4459"/>
                </a:cubicBezTo>
                <a:cubicBezTo>
                  <a:pt x="6198" y="4090"/>
                  <a:pt x="6229" y="3999"/>
                  <a:pt x="6261" y="3922"/>
                </a:cubicBezTo>
                <a:cubicBezTo>
                  <a:pt x="6293" y="3845"/>
                  <a:pt x="6335" y="3714"/>
                  <a:pt x="6375" y="3598"/>
                </a:cubicBezTo>
                <a:cubicBezTo>
                  <a:pt x="6435" y="3443"/>
                  <a:pt x="6361" y="3676"/>
                  <a:pt x="6498" y="3280"/>
                </a:cubicBezTo>
                <a:cubicBezTo>
                  <a:pt x="6635" y="2884"/>
                  <a:pt x="7073" y="1598"/>
                  <a:pt x="7200" y="1222"/>
                </a:cubicBezTo>
                <a:cubicBezTo>
                  <a:pt x="7327" y="846"/>
                  <a:pt x="7201" y="1220"/>
                  <a:pt x="7263" y="1021"/>
                </a:cubicBezTo>
                <a:cubicBezTo>
                  <a:pt x="7325" y="822"/>
                  <a:pt x="7570" y="0"/>
                  <a:pt x="7575" y="28"/>
                </a:cubicBezTo>
                <a:lnTo>
                  <a:pt x="7296" y="1188"/>
                </a:lnTo>
                <a:cubicBezTo>
                  <a:pt x="7148" y="1745"/>
                  <a:pt x="6942" y="2534"/>
                  <a:pt x="6686" y="3368"/>
                </a:cubicBezTo>
                <a:cubicBezTo>
                  <a:pt x="6430" y="4202"/>
                  <a:pt x="6010" y="5393"/>
                  <a:pt x="5757" y="6193"/>
                </a:cubicBezTo>
                <a:cubicBezTo>
                  <a:pt x="5504" y="6993"/>
                  <a:pt x="5336" y="7477"/>
                  <a:pt x="5166" y="8168"/>
                </a:cubicBezTo>
                <a:cubicBezTo>
                  <a:pt x="4996" y="8859"/>
                  <a:pt x="4883" y="9433"/>
                  <a:pt x="4736" y="10338"/>
                </a:cubicBezTo>
                <a:cubicBezTo>
                  <a:pt x="4589" y="11243"/>
                  <a:pt x="4378" y="12870"/>
                  <a:pt x="4286" y="13598"/>
                </a:cubicBezTo>
                <a:cubicBezTo>
                  <a:pt x="4131" y="14687"/>
                  <a:pt x="4174" y="14431"/>
                  <a:pt x="4186" y="14708"/>
                </a:cubicBezTo>
                <a:cubicBezTo>
                  <a:pt x="4198" y="14985"/>
                  <a:pt x="4358" y="15098"/>
                  <a:pt x="4356" y="15258"/>
                </a:cubicBezTo>
                <a:cubicBezTo>
                  <a:pt x="4354" y="15418"/>
                  <a:pt x="4273" y="15573"/>
                  <a:pt x="4176" y="15668"/>
                </a:cubicBezTo>
                <a:cubicBezTo>
                  <a:pt x="4079" y="15763"/>
                  <a:pt x="3896" y="15823"/>
                  <a:pt x="3776" y="15828"/>
                </a:cubicBezTo>
                <a:cubicBezTo>
                  <a:pt x="3656" y="15833"/>
                  <a:pt x="3544" y="15743"/>
                  <a:pt x="3456" y="15698"/>
                </a:cubicBezTo>
                <a:cubicBezTo>
                  <a:pt x="3360" y="15623"/>
                  <a:pt x="3294" y="15621"/>
                  <a:pt x="3246" y="15558"/>
                </a:cubicBezTo>
                <a:cubicBezTo>
                  <a:pt x="3201" y="15480"/>
                  <a:pt x="3184" y="15315"/>
                  <a:pt x="3186" y="15228"/>
                </a:cubicBezTo>
                <a:cubicBezTo>
                  <a:pt x="3188" y="15141"/>
                  <a:pt x="3228" y="15123"/>
                  <a:pt x="3256" y="15038"/>
                </a:cubicBezTo>
                <a:cubicBezTo>
                  <a:pt x="3284" y="14953"/>
                  <a:pt x="3349" y="14966"/>
                  <a:pt x="3356" y="14718"/>
                </a:cubicBezTo>
                <a:cubicBezTo>
                  <a:pt x="3363" y="14470"/>
                  <a:pt x="3424" y="14513"/>
                  <a:pt x="3296" y="13548"/>
                </a:cubicBezTo>
                <a:cubicBezTo>
                  <a:pt x="3152" y="12420"/>
                  <a:pt x="2779" y="10035"/>
                  <a:pt x="2589" y="8929"/>
                </a:cubicBezTo>
                <a:cubicBezTo>
                  <a:pt x="2384" y="7826"/>
                  <a:pt x="2345" y="7792"/>
                  <a:pt x="2066" y="6928"/>
                </a:cubicBezTo>
                <a:cubicBezTo>
                  <a:pt x="1787" y="6064"/>
                  <a:pt x="1260" y="4900"/>
                  <a:pt x="916" y="3748"/>
                </a:cubicBezTo>
                <a:cubicBezTo>
                  <a:pt x="572" y="2596"/>
                  <a:pt x="191" y="794"/>
                  <a:pt x="0" y="16"/>
                </a:cubicBezTo>
                <a:close/>
              </a:path>
            </a:pathLst>
          </a:custGeom>
          <a:pattFill prst="openDmnd">
            <a:fgClr>
              <a:srgbClr val="00FF00"/>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142" descr="Outlined diamond"/>
          <xdr:cNvSpPr>
            <a:spLocks noChangeAspect="1"/>
          </xdr:cNvSpPr>
        </xdr:nvSpPr>
        <xdr:spPr>
          <a:xfrm>
            <a:off x="2888" y="9529"/>
            <a:ext cx="1574" cy="1279"/>
          </a:xfrm>
          <a:custGeom>
            <a:pathLst>
              <a:path h="6155" w="7575">
                <a:moveTo>
                  <a:pt x="7575" y="17"/>
                </a:moveTo>
                <a:cubicBezTo>
                  <a:pt x="7418" y="640"/>
                  <a:pt x="6495" y="3367"/>
                  <a:pt x="6105" y="4314"/>
                </a:cubicBezTo>
                <a:cubicBezTo>
                  <a:pt x="5715" y="5261"/>
                  <a:pt x="5546" y="5408"/>
                  <a:pt x="5232" y="5700"/>
                </a:cubicBezTo>
                <a:cubicBezTo>
                  <a:pt x="4918" y="5992"/>
                  <a:pt x="4589" y="6012"/>
                  <a:pt x="4223" y="6069"/>
                </a:cubicBezTo>
                <a:cubicBezTo>
                  <a:pt x="3857" y="6126"/>
                  <a:pt x="3398" y="6155"/>
                  <a:pt x="3038" y="6039"/>
                </a:cubicBezTo>
                <a:cubicBezTo>
                  <a:pt x="2678" y="5923"/>
                  <a:pt x="2340" y="5710"/>
                  <a:pt x="2063" y="5372"/>
                </a:cubicBezTo>
                <a:cubicBezTo>
                  <a:pt x="1786" y="5034"/>
                  <a:pt x="1528" y="4335"/>
                  <a:pt x="1377" y="4014"/>
                </a:cubicBezTo>
                <a:cubicBezTo>
                  <a:pt x="1226" y="3693"/>
                  <a:pt x="1283" y="3780"/>
                  <a:pt x="1154" y="3444"/>
                </a:cubicBezTo>
                <a:cubicBezTo>
                  <a:pt x="1025" y="3108"/>
                  <a:pt x="792" y="2568"/>
                  <a:pt x="600" y="1995"/>
                </a:cubicBezTo>
                <a:lnTo>
                  <a:pt x="0" y="6"/>
                </a:lnTo>
                <a:lnTo>
                  <a:pt x="372" y="504"/>
                </a:lnTo>
                <a:lnTo>
                  <a:pt x="588" y="3"/>
                </a:lnTo>
                <a:lnTo>
                  <a:pt x="743" y="519"/>
                </a:lnTo>
                <a:cubicBezTo>
                  <a:pt x="882" y="945"/>
                  <a:pt x="1251" y="2078"/>
                  <a:pt x="1425" y="2559"/>
                </a:cubicBezTo>
                <a:cubicBezTo>
                  <a:pt x="1599" y="3040"/>
                  <a:pt x="1671" y="3176"/>
                  <a:pt x="1785" y="3407"/>
                </a:cubicBezTo>
                <a:cubicBezTo>
                  <a:pt x="1899" y="3638"/>
                  <a:pt x="1977" y="3781"/>
                  <a:pt x="2108" y="3947"/>
                </a:cubicBezTo>
                <a:cubicBezTo>
                  <a:pt x="2239" y="4113"/>
                  <a:pt x="2313" y="4283"/>
                  <a:pt x="2573" y="4404"/>
                </a:cubicBezTo>
                <a:cubicBezTo>
                  <a:pt x="2833" y="4525"/>
                  <a:pt x="3257" y="4696"/>
                  <a:pt x="3668" y="4674"/>
                </a:cubicBezTo>
                <a:cubicBezTo>
                  <a:pt x="4079" y="4652"/>
                  <a:pt x="4644" y="4616"/>
                  <a:pt x="5040" y="4269"/>
                </a:cubicBezTo>
                <a:cubicBezTo>
                  <a:pt x="5436" y="3922"/>
                  <a:pt x="5729" y="3303"/>
                  <a:pt x="6042" y="2592"/>
                </a:cubicBezTo>
                <a:lnTo>
                  <a:pt x="6918" y="0"/>
                </a:lnTo>
                <a:lnTo>
                  <a:pt x="7101" y="606"/>
                </a:lnTo>
                <a:lnTo>
                  <a:pt x="7575" y="17"/>
                </a:lnTo>
                <a:close/>
              </a:path>
            </a:pathLst>
          </a:custGeom>
          <a:pattFill prst="openDmnd">
            <a:fgClr>
              <a:srgbClr val="CCFFCC"/>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3"/>
          <xdr:cNvSpPr>
            <a:spLocks noChangeAspect="1"/>
          </xdr:cNvSpPr>
        </xdr:nvSpPr>
        <xdr:spPr>
          <a:xfrm>
            <a:off x="3925" y="10776"/>
            <a:ext cx="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44"/>
          <xdr:cNvSpPr>
            <a:spLocks noChangeAspect="1"/>
          </xdr:cNvSpPr>
        </xdr:nvSpPr>
        <xdr:spPr>
          <a:xfrm>
            <a:off x="3878" y="10521"/>
            <a:ext cx="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145"/>
          <xdr:cNvSpPr>
            <a:spLocks noChangeAspect="1"/>
          </xdr:cNvSpPr>
        </xdr:nvSpPr>
        <xdr:spPr>
          <a:xfrm>
            <a:off x="3627" y="10431"/>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46"/>
          <xdr:cNvSpPr>
            <a:spLocks noChangeAspect="1"/>
          </xdr:cNvSpPr>
        </xdr:nvSpPr>
        <xdr:spPr>
          <a:xfrm>
            <a:off x="4080" y="10008"/>
            <a:ext cx="69" cy="68"/>
          </a:xfrm>
          <a:prstGeom prst="ellipse">
            <a:avLst/>
          </a:prstGeom>
          <a:gradFill rotWithShape="1">
            <a:gsLst>
              <a:gs pos="0">
                <a:srgbClr val="C0C0C0"/>
              </a:gs>
              <a:gs pos="100000">
                <a:srgbClr val="FF6600"/>
              </a:gs>
            </a:gsLst>
            <a:lin ang="0" scaled="1"/>
          </a:gra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147"/>
          <xdr:cNvSpPr>
            <a:spLocks noChangeAspect="1"/>
          </xdr:cNvSpPr>
        </xdr:nvSpPr>
        <xdr:spPr>
          <a:xfrm>
            <a:off x="3185" y="10008"/>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48"/>
          <xdr:cNvSpPr>
            <a:spLocks noChangeAspect="1"/>
          </xdr:cNvSpPr>
        </xdr:nvSpPr>
        <xdr:spPr>
          <a:xfrm>
            <a:off x="3026" y="9533"/>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149"/>
          <xdr:cNvSpPr>
            <a:spLocks noChangeAspect="1"/>
          </xdr:cNvSpPr>
        </xdr:nvSpPr>
        <xdr:spPr>
          <a:xfrm>
            <a:off x="4241" y="9528"/>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150" descr="Outlined diamond"/>
          <xdr:cNvSpPr>
            <a:spLocks noChangeAspect="1"/>
          </xdr:cNvSpPr>
        </xdr:nvSpPr>
        <xdr:spPr>
          <a:xfrm>
            <a:off x="2888" y="9529"/>
            <a:ext cx="1576" cy="1280"/>
          </a:xfrm>
          <a:custGeom>
            <a:pathLst>
              <a:path h="6161" w="7587">
                <a:moveTo>
                  <a:pt x="7587" y="20"/>
                </a:moveTo>
                <a:cubicBezTo>
                  <a:pt x="7383" y="603"/>
                  <a:pt x="6501" y="3345"/>
                  <a:pt x="6117" y="4287"/>
                </a:cubicBezTo>
                <a:cubicBezTo>
                  <a:pt x="5733" y="5229"/>
                  <a:pt x="5597" y="5372"/>
                  <a:pt x="5283" y="5670"/>
                </a:cubicBezTo>
                <a:cubicBezTo>
                  <a:pt x="4969" y="5968"/>
                  <a:pt x="4607" y="6010"/>
                  <a:pt x="4235" y="6072"/>
                </a:cubicBezTo>
                <a:cubicBezTo>
                  <a:pt x="3863" y="6134"/>
                  <a:pt x="3409" y="6161"/>
                  <a:pt x="3050" y="6042"/>
                </a:cubicBezTo>
                <a:cubicBezTo>
                  <a:pt x="2691" y="5923"/>
                  <a:pt x="2357" y="5698"/>
                  <a:pt x="2080" y="5360"/>
                </a:cubicBezTo>
                <a:cubicBezTo>
                  <a:pt x="1803" y="5022"/>
                  <a:pt x="1541" y="4336"/>
                  <a:pt x="1389" y="4017"/>
                </a:cubicBezTo>
                <a:cubicBezTo>
                  <a:pt x="1238" y="3696"/>
                  <a:pt x="1295" y="3783"/>
                  <a:pt x="1166" y="3447"/>
                </a:cubicBezTo>
                <a:cubicBezTo>
                  <a:pt x="1040" y="3112"/>
                  <a:pt x="825" y="2580"/>
                  <a:pt x="633" y="2007"/>
                </a:cubicBezTo>
                <a:lnTo>
                  <a:pt x="12" y="9"/>
                </a:lnTo>
                <a:lnTo>
                  <a:pt x="200" y="600"/>
                </a:lnTo>
                <a:lnTo>
                  <a:pt x="0" y="0"/>
                </a:lnTo>
                <a:lnTo>
                  <a:pt x="200" y="610"/>
                </a:lnTo>
                <a:cubicBezTo>
                  <a:pt x="330" y="1012"/>
                  <a:pt x="628" y="1952"/>
                  <a:pt x="783" y="2415"/>
                </a:cubicBezTo>
                <a:cubicBezTo>
                  <a:pt x="938" y="2878"/>
                  <a:pt x="1046" y="3164"/>
                  <a:pt x="1130" y="3390"/>
                </a:cubicBezTo>
                <a:cubicBezTo>
                  <a:pt x="1214" y="3616"/>
                  <a:pt x="1190" y="3539"/>
                  <a:pt x="1290" y="3770"/>
                </a:cubicBezTo>
                <a:cubicBezTo>
                  <a:pt x="1390" y="4001"/>
                  <a:pt x="1538" y="4453"/>
                  <a:pt x="1730" y="4777"/>
                </a:cubicBezTo>
                <a:cubicBezTo>
                  <a:pt x="1922" y="5101"/>
                  <a:pt x="2193" y="5500"/>
                  <a:pt x="2440" y="5717"/>
                </a:cubicBezTo>
                <a:cubicBezTo>
                  <a:pt x="2687" y="5934"/>
                  <a:pt x="2938" y="6012"/>
                  <a:pt x="3210" y="6077"/>
                </a:cubicBezTo>
                <a:cubicBezTo>
                  <a:pt x="3482" y="6142"/>
                  <a:pt x="3870" y="6110"/>
                  <a:pt x="4070" y="6107"/>
                </a:cubicBezTo>
                <a:cubicBezTo>
                  <a:pt x="4270" y="6104"/>
                  <a:pt x="4257" y="6095"/>
                  <a:pt x="4410" y="6057"/>
                </a:cubicBezTo>
                <a:cubicBezTo>
                  <a:pt x="4563" y="6019"/>
                  <a:pt x="4767" y="6040"/>
                  <a:pt x="4986" y="5877"/>
                </a:cubicBezTo>
                <a:cubicBezTo>
                  <a:pt x="5205" y="5714"/>
                  <a:pt x="5422" y="5637"/>
                  <a:pt x="5724" y="5079"/>
                </a:cubicBezTo>
                <a:cubicBezTo>
                  <a:pt x="6026" y="4521"/>
                  <a:pt x="6494" y="3357"/>
                  <a:pt x="6800" y="2527"/>
                </a:cubicBezTo>
                <a:lnTo>
                  <a:pt x="7560" y="97"/>
                </a:lnTo>
                <a:lnTo>
                  <a:pt x="7340" y="787"/>
                </a:lnTo>
                <a:lnTo>
                  <a:pt x="7587" y="20"/>
                </a:lnTo>
                <a:close/>
              </a:path>
            </a:pathLst>
          </a:custGeom>
          <a:pattFill prst="openDmnd">
            <a:fgClr>
              <a:srgbClr val="CCFFCC"/>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42</xdr:row>
      <xdr:rowOff>38100</xdr:rowOff>
    </xdr:from>
    <xdr:to>
      <xdr:col>21</xdr:col>
      <xdr:colOff>0</xdr:colOff>
      <xdr:row>44</xdr:row>
      <xdr:rowOff>76200</xdr:rowOff>
    </xdr:to>
    <xdr:sp>
      <xdr:nvSpPr>
        <xdr:cNvPr id="16" name="Text Box 154"/>
        <xdr:cNvSpPr txBox="1">
          <a:spLocks noChangeArrowheads="1"/>
        </xdr:cNvSpPr>
      </xdr:nvSpPr>
      <xdr:spPr>
        <a:xfrm>
          <a:off x="9544050" y="19812000"/>
          <a:ext cx="0" cy="361950"/>
        </a:xfrm>
        <a:prstGeom prst="rect">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DOOR SPREAD
</a:t>
          </a:r>
          <a:r>
            <a:rPr lang="en-US" cap="none" sz="1000" b="0" i="0" u="none" baseline="0">
              <a:solidFill>
                <a:srgbClr val="000000"/>
              </a:solidFill>
              <a:latin typeface="Arial"/>
              <a:ea typeface="Arial"/>
              <a:cs typeface="Arial"/>
            </a:rPr>
            <a:t>in feet</a:t>
          </a:r>
        </a:p>
      </xdr:txBody>
    </xdr:sp>
    <xdr:clientData/>
  </xdr:twoCellAnchor>
  <xdr:twoCellAnchor>
    <xdr:from>
      <xdr:col>8</xdr:col>
      <xdr:colOff>133350</xdr:colOff>
      <xdr:row>6</xdr:row>
      <xdr:rowOff>133350</xdr:rowOff>
    </xdr:from>
    <xdr:to>
      <xdr:col>18</xdr:col>
      <xdr:colOff>66675</xdr:colOff>
      <xdr:row>40</xdr:row>
      <xdr:rowOff>76200</xdr:rowOff>
    </xdr:to>
    <xdr:grpSp>
      <xdr:nvGrpSpPr>
        <xdr:cNvPr id="17" name="Group 231"/>
        <xdr:cNvGrpSpPr>
          <a:grpSpLocks/>
        </xdr:cNvGrpSpPr>
      </xdr:nvGrpSpPr>
      <xdr:grpSpPr>
        <a:xfrm>
          <a:off x="4981575" y="1114425"/>
          <a:ext cx="2981325" cy="18411825"/>
          <a:chOff x="471" y="302"/>
          <a:chExt cx="309" cy="621"/>
        </a:xfrm>
        <a:solidFill>
          <a:srgbClr val="FFFFFF"/>
        </a:solidFill>
      </xdr:grpSpPr>
      <xdr:sp>
        <xdr:nvSpPr>
          <xdr:cNvPr id="18" name="Freeform 79"/>
          <xdr:cNvSpPr>
            <a:spLocks/>
          </xdr:cNvSpPr>
        </xdr:nvSpPr>
        <xdr:spPr>
          <a:xfrm>
            <a:off x="723" y="353"/>
            <a:ext cx="1" cy="179"/>
          </a:xfrm>
          <a:custGeom>
            <a:pathLst>
              <a:path h="179" w="1">
                <a:moveTo>
                  <a:pt x="0" y="179"/>
                </a:moveTo>
                <a:lnTo>
                  <a:pt x="1" y="114"/>
                </a:lnTo>
                <a:lnTo>
                  <a:pt x="1" y="0"/>
                </a:lnTo>
              </a:path>
            </a:pathLst>
          </a:custGeom>
          <a:noFill/>
          <a:ln w="19050" cmpd="sng">
            <a:solidFill>
              <a:srgbClr val="FF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nvGrpSpPr>
          <xdr:cNvPr id="19" name="Group 6"/>
          <xdr:cNvGrpSpPr>
            <a:grpSpLocks noChangeAspect="1"/>
          </xdr:cNvGrpSpPr>
        </xdr:nvGrpSpPr>
        <xdr:grpSpPr>
          <a:xfrm>
            <a:off x="471" y="304"/>
            <a:ext cx="32" cy="92"/>
            <a:chOff x="2465" y="4345"/>
            <a:chExt cx="247" cy="750"/>
          </a:xfrm>
          <a:solidFill>
            <a:srgbClr val="FFFFFF"/>
          </a:solidFill>
        </xdr:grpSpPr>
        <xdr:grpSp>
          <xdr:nvGrpSpPr>
            <xdr:cNvPr id="20" name="Group 7"/>
            <xdr:cNvGrpSpPr>
              <a:grpSpLocks noChangeAspect="1"/>
            </xdr:cNvGrpSpPr>
          </xdr:nvGrpSpPr>
          <xdr:grpSpPr>
            <a:xfrm>
              <a:off x="2465" y="4345"/>
              <a:ext cx="247" cy="635"/>
              <a:chOff x="2465" y="4345"/>
              <a:chExt cx="247" cy="635"/>
            </a:xfrm>
            <a:solidFill>
              <a:srgbClr val="FFFFFF"/>
            </a:solidFill>
          </xdr:grpSpPr>
          <xdr:sp>
            <xdr:nvSpPr>
              <xdr:cNvPr id="21" name="Freeform 8"/>
              <xdr:cNvSpPr>
                <a:spLocks noChangeAspect="1"/>
              </xdr:cNvSpPr>
            </xdr:nvSpPr>
            <xdr:spPr>
              <a:xfrm>
                <a:off x="2465" y="4782"/>
                <a:ext cx="41" cy="66"/>
              </a:xfrm>
              <a:custGeom>
                <a:pathLst>
                  <a:path h="8" w="5">
                    <a:moveTo>
                      <a:pt x="1" y="0"/>
                    </a:moveTo>
                    <a:cubicBezTo>
                      <a:pt x="1" y="1"/>
                      <a:pt x="0" y="2"/>
                      <a:pt x="1" y="4"/>
                    </a:cubicBezTo>
                    <a:cubicBezTo>
                      <a:pt x="2" y="5"/>
                      <a:pt x="4" y="8"/>
                      <a:pt x="5" y="8"/>
                    </a:cubicBezTo>
                  </a:path>
                </a:pathLst>
              </a:cu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9"/>
              <xdr:cNvSpPr>
                <a:spLocks noChangeAspect="1"/>
              </xdr:cNvSpPr>
            </xdr:nvSpPr>
            <xdr:spPr>
              <a:xfrm>
                <a:off x="2506" y="4848"/>
                <a:ext cx="132" cy="132"/>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0"/>
              <xdr:cNvSpPr>
                <a:spLocks noChangeAspect="1"/>
              </xdr:cNvSpPr>
            </xdr:nvSpPr>
            <xdr:spPr>
              <a:xfrm>
                <a:off x="2473" y="4782"/>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
              <xdr:cNvSpPr>
                <a:spLocks noChangeAspect="1"/>
              </xdr:cNvSpPr>
            </xdr:nvSpPr>
            <xdr:spPr>
              <a:xfrm>
                <a:off x="2481" y="4782"/>
                <a:ext cx="8"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2"/>
              <xdr:cNvSpPr>
                <a:spLocks noChangeAspect="1"/>
              </xdr:cNvSpPr>
            </xdr:nvSpPr>
            <xdr:spPr>
              <a:xfrm>
                <a:off x="2498" y="4807"/>
                <a:ext cx="8"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13"/>
              <xdr:cNvSpPr>
                <a:spLocks noChangeAspect="1"/>
              </xdr:cNvSpPr>
            </xdr:nvSpPr>
            <xdr:spPr>
              <a:xfrm>
                <a:off x="2489" y="4790"/>
                <a:ext cx="9"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14"/>
              <xdr:cNvSpPr>
                <a:spLocks noChangeAspect="1"/>
              </xdr:cNvSpPr>
            </xdr:nvSpPr>
            <xdr:spPr>
              <a:xfrm>
                <a:off x="2506" y="4815"/>
                <a:ext cx="132" cy="156"/>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15"/>
              <xdr:cNvSpPr>
                <a:spLocks noChangeAspect="1"/>
              </xdr:cNvSpPr>
            </xdr:nvSpPr>
            <xdr:spPr>
              <a:xfrm>
                <a:off x="2638" y="4971"/>
                <a:ext cx="1" cy="9"/>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16"/>
              <xdr:cNvSpPr>
                <a:spLocks noChangeAspect="1"/>
              </xdr:cNvSpPr>
            </xdr:nvSpPr>
            <xdr:spPr>
              <a:xfrm flipV="1">
                <a:off x="2506" y="4807"/>
                <a:ext cx="41"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17"/>
              <xdr:cNvSpPr>
                <a:spLocks noChangeAspect="1"/>
              </xdr:cNvSpPr>
            </xdr:nvSpPr>
            <xdr:spPr>
              <a:xfrm>
                <a:off x="2547" y="4807"/>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18"/>
              <xdr:cNvSpPr>
                <a:spLocks noChangeAspect="1"/>
              </xdr:cNvSpPr>
            </xdr:nvSpPr>
            <xdr:spPr>
              <a:xfrm>
                <a:off x="2555" y="4807"/>
                <a:ext cx="9" cy="24"/>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19"/>
              <xdr:cNvSpPr>
                <a:spLocks noChangeAspect="1"/>
              </xdr:cNvSpPr>
            </xdr:nvSpPr>
            <xdr:spPr>
              <a:xfrm flipH="1">
                <a:off x="2547" y="4831"/>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20"/>
              <xdr:cNvSpPr>
                <a:spLocks noChangeAspect="1"/>
              </xdr:cNvSpPr>
            </xdr:nvSpPr>
            <xdr:spPr>
              <a:xfrm flipH="1" flipV="1">
                <a:off x="2539" y="4823"/>
                <a:ext cx="8"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21"/>
              <xdr:cNvSpPr>
                <a:spLocks noChangeAspect="1"/>
              </xdr:cNvSpPr>
            </xdr:nvSpPr>
            <xdr:spPr>
              <a:xfrm flipH="1" flipV="1">
                <a:off x="2498" y="4815"/>
                <a:ext cx="41"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22"/>
              <xdr:cNvSpPr>
                <a:spLocks noChangeAspect="1"/>
              </xdr:cNvSpPr>
            </xdr:nvSpPr>
            <xdr:spPr>
              <a:xfrm>
                <a:off x="2555" y="4831"/>
                <a:ext cx="1"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23"/>
              <xdr:cNvSpPr>
                <a:spLocks noChangeAspect="1"/>
              </xdr:cNvSpPr>
            </xdr:nvSpPr>
            <xdr:spPr>
              <a:xfrm flipH="1">
                <a:off x="2547" y="4848"/>
                <a:ext cx="8" cy="16"/>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24"/>
              <xdr:cNvSpPr>
                <a:spLocks noChangeAspect="1"/>
              </xdr:cNvSpPr>
            </xdr:nvSpPr>
            <xdr:spPr>
              <a:xfrm flipV="1">
                <a:off x="2539" y="4790"/>
                <a:ext cx="8"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25"/>
              <xdr:cNvSpPr>
                <a:spLocks noChangeAspect="1"/>
              </xdr:cNvSpPr>
            </xdr:nvSpPr>
            <xdr:spPr>
              <a:xfrm>
                <a:off x="2597" y="4939"/>
                <a:ext cx="1"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26"/>
              <xdr:cNvSpPr>
                <a:spLocks noChangeAspect="1"/>
              </xdr:cNvSpPr>
            </xdr:nvSpPr>
            <xdr:spPr>
              <a:xfrm>
                <a:off x="2597" y="4947"/>
                <a:ext cx="24" cy="24"/>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27"/>
              <xdr:cNvSpPr>
                <a:spLocks noChangeAspect="1"/>
              </xdr:cNvSpPr>
            </xdr:nvSpPr>
            <xdr:spPr>
              <a:xfrm>
                <a:off x="2621" y="4971"/>
                <a:ext cx="1"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28"/>
              <xdr:cNvSpPr>
                <a:spLocks noChangeAspect="1"/>
              </xdr:cNvSpPr>
            </xdr:nvSpPr>
            <xdr:spPr>
              <a:xfrm flipV="1">
                <a:off x="2547" y="4345"/>
                <a:ext cx="165" cy="445"/>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2" name="Line 29"/>
            <xdr:cNvSpPr>
              <a:spLocks noChangeAspect="1"/>
            </xdr:cNvSpPr>
          </xdr:nvSpPr>
          <xdr:spPr>
            <a:xfrm>
              <a:off x="2621" y="4971"/>
              <a:ext cx="1" cy="124"/>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30"/>
            <xdr:cNvSpPr>
              <a:spLocks noChangeAspect="1"/>
            </xdr:cNvSpPr>
          </xdr:nvSpPr>
          <xdr:spPr>
            <a:xfrm flipH="1" flipV="1">
              <a:off x="2481" y="4823"/>
              <a:ext cx="140" cy="272"/>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 31"/>
          <xdr:cNvGrpSpPr>
            <a:grpSpLocks/>
          </xdr:cNvGrpSpPr>
        </xdr:nvGrpSpPr>
        <xdr:grpSpPr>
          <a:xfrm>
            <a:off x="491" y="392"/>
            <a:ext cx="91" cy="310"/>
            <a:chOff x="2096" y="4212"/>
            <a:chExt cx="1192" cy="4026"/>
          </a:xfrm>
          <a:solidFill>
            <a:srgbClr val="FFFFFF"/>
          </a:solidFill>
        </xdr:grpSpPr>
        <xdr:sp>
          <xdr:nvSpPr>
            <xdr:cNvPr id="45" name="Freeform 32"/>
            <xdr:cNvSpPr>
              <a:spLocks noChangeAspect="1"/>
            </xdr:cNvSpPr>
          </xdr:nvSpPr>
          <xdr:spPr>
            <a:xfrm>
              <a:off x="2753" y="6676"/>
              <a:ext cx="535" cy="1562"/>
            </a:xfrm>
            <a:custGeom>
              <a:pathLst>
                <a:path h="1562" w="535">
                  <a:moveTo>
                    <a:pt x="535" y="1562"/>
                  </a:moveTo>
                  <a:lnTo>
                    <a:pt x="0" y="0"/>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Freeform 33"/>
            <xdr:cNvSpPr>
              <a:spLocks noChangeAspect="1"/>
            </xdr:cNvSpPr>
          </xdr:nvSpPr>
          <xdr:spPr>
            <a:xfrm>
              <a:off x="2587" y="6069"/>
              <a:ext cx="569" cy="2151"/>
            </a:xfrm>
            <a:custGeom>
              <a:pathLst>
                <a:path h="2151" w="569">
                  <a:moveTo>
                    <a:pt x="0" y="0"/>
                  </a:moveTo>
                  <a:lnTo>
                    <a:pt x="569" y="2151"/>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Freeform 34"/>
            <xdr:cNvSpPr>
              <a:spLocks noChangeAspect="1"/>
            </xdr:cNvSpPr>
          </xdr:nvSpPr>
          <xdr:spPr>
            <a:xfrm>
              <a:off x="2096" y="4212"/>
              <a:ext cx="491" cy="1857"/>
            </a:xfrm>
            <a:custGeom>
              <a:pathLst>
                <a:path h="1074" w="284">
                  <a:moveTo>
                    <a:pt x="284" y="1074"/>
                  </a:moveTo>
                  <a:lnTo>
                    <a:pt x="0" y="0"/>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8" name="Group 35"/>
          <xdr:cNvGrpSpPr>
            <a:grpSpLocks/>
          </xdr:cNvGrpSpPr>
        </xdr:nvGrpSpPr>
        <xdr:grpSpPr>
          <a:xfrm>
            <a:off x="679" y="302"/>
            <a:ext cx="101" cy="397"/>
            <a:chOff x="4608" y="2982"/>
            <a:chExt cx="1371" cy="5244"/>
          </a:xfrm>
          <a:solidFill>
            <a:srgbClr val="FFFFFF"/>
          </a:solidFill>
        </xdr:grpSpPr>
        <xdr:sp>
          <xdr:nvSpPr>
            <xdr:cNvPr id="49" name="Freeform 36"/>
            <xdr:cNvSpPr>
              <a:spLocks noChangeAspect="1"/>
            </xdr:cNvSpPr>
          </xdr:nvSpPr>
          <xdr:spPr>
            <a:xfrm>
              <a:off x="4608" y="6722"/>
              <a:ext cx="441" cy="1504"/>
            </a:xfrm>
            <a:custGeom>
              <a:pathLst>
                <a:path h="1504" w="441">
                  <a:moveTo>
                    <a:pt x="0" y="1504"/>
                  </a:moveTo>
                  <a:lnTo>
                    <a:pt x="441" y="0"/>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Freeform 37"/>
            <xdr:cNvSpPr>
              <a:spLocks noChangeAspect="1"/>
            </xdr:cNvSpPr>
          </xdr:nvSpPr>
          <xdr:spPr>
            <a:xfrm>
              <a:off x="4746" y="6052"/>
              <a:ext cx="460" cy="2168"/>
            </a:xfrm>
            <a:custGeom>
              <a:pathLst>
                <a:path h="2168" w="460">
                  <a:moveTo>
                    <a:pt x="460" y="0"/>
                  </a:moveTo>
                  <a:lnTo>
                    <a:pt x="0" y="2168"/>
                  </a:lnTo>
                </a:path>
              </a:pathLst>
            </a:custGeom>
            <a:solidFill>
              <a:srgbClr val="FFFFFF"/>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38"/>
            <xdr:cNvSpPr>
              <a:spLocks noChangeAspect="1"/>
            </xdr:cNvSpPr>
          </xdr:nvSpPr>
          <xdr:spPr>
            <a:xfrm rot="149774" flipV="1">
              <a:off x="5246" y="4237"/>
              <a:ext cx="400" cy="1826"/>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2" name="Group 39"/>
            <xdr:cNvGrpSpPr>
              <a:grpSpLocks noChangeAspect="1"/>
            </xdr:cNvGrpSpPr>
          </xdr:nvGrpSpPr>
          <xdr:grpSpPr>
            <a:xfrm rot="149774">
              <a:off x="5566" y="2982"/>
              <a:ext cx="413" cy="1266"/>
              <a:chOff x="4159" y="4057"/>
              <a:chExt cx="239" cy="733"/>
            </a:xfrm>
            <a:solidFill>
              <a:srgbClr val="FFFFFF"/>
            </a:solidFill>
          </xdr:grpSpPr>
          <xdr:grpSp>
            <xdr:nvGrpSpPr>
              <xdr:cNvPr id="53" name="Group 40"/>
              <xdr:cNvGrpSpPr>
                <a:grpSpLocks noChangeAspect="1"/>
              </xdr:cNvGrpSpPr>
            </xdr:nvGrpSpPr>
            <xdr:grpSpPr>
              <a:xfrm>
                <a:off x="4159" y="4057"/>
                <a:ext cx="239" cy="618"/>
                <a:chOff x="4156" y="4370"/>
                <a:chExt cx="239" cy="618"/>
              </a:xfrm>
              <a:solidFill>
                <a:srgbClr val="FFFFFF"/>
              </a:solidFill>
            </xdr:grpSpPr>
            <xdr:sp>
              <xdr:nvSpPr>
                <xdr:cNvPr id="54" name="Freeform 41"/>
                <xdr:cNvSpPr>
                  <a:spLocks noChangeAspect="1"/>
                </xdr:cNvSpPr>
              </xdr:nvSpPr>
              <xdr:spPr>
                <a:xfrm>
                  <a:off x="4362" y="4782"/>
                  <a:ext cx="33" cy="74"/>
                </a:xfrm>
                <a:custGeom>
                  <a:pathLst>
                    <a:path h="9" w="4">
                      <a:moveTo>
                        <a:pt x="4" y="0"/>
                      </a:moveTo>
                      <a:cubicBezTo>
                        <a:pt x="4" y="2"/>
                        <a:pt x="4" y="3"/>
                        <a:pt x="3" y="5"/>
                      </a:cubicBezTo>
                      <a:cubicBezTo>
                        <a:pt x="3" y="6"/>
                        <a:pt x="0" y="8"/>
                        <a:pt x="0" y="9"/>
                      </a:cubicBezTo>
                    </a:path>
                  </a:pathLst>
                </a:cu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42"/>
                <xdr:cNvSpPr>
                  <a:spLocks noChangeAspect="1"/>
                </xdr:cNvSpPr>
              </xdr:nvSpPr>
              <xdr:spPr>
                <a:xfrm flipH="1">
                  <a:off x="4230" y="4856"/>
                  <a:ext cx="132" cy="132"/>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43"/>
                <xdr:cNvSpPr>
                  <a:spLocks noChangeAspect="1"/>
                </xdr:cNvSpPr>
              </xdr:nvSpPr>
              <xdr:spPr>
                <a:xfrm flipH="1">
                  <a:off x="4378" y="4790"/>
                  <a:ext cx="17"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44"/>
                <xdr:cNvSpPr>
                  <a:spLocks noChangeAspect="1"/>
                </xdr:cNvSpPr>
              </xdr:nvSpPr>
              <xdr:spPr>
                <a:xfrm flipH="1">
                  <a:off x="4370" y="4790"/>
                  <a:ext cx="8"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45"/>
                <xdr:cNvSpPr>
                  <a:spLocks noChangeAspect="1"/>
                </xdr:cNvSpPr>
              </xdr:nvSpPr>
              <xdr:spPr>
                <a:xfrm flipH="1">
                  <a:off x="4362" y="4815"/>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46"/>
                <xdr:cNvSpPr>
                  <a:spLocks noChangeAspect="1"/>
                </xdr:cNvSpPr>
              </xdr:nvSpPr>
              <xdr:spPr>
                <a:xfrm>
                  <a:off x="4370" y="4798"/>
                  <a:ext cx="1"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47"/>
                <xdr:cNvSpPr>
                  <a:spLocks noChangeAspect="1"/>
                </xdr:cNvSpPr>
              </xdr:nvSpPr>
              <xdr:spPr>
                <a:xfrm flipH="1">
                  <a:off x="4222" y="4815"/>
                  <a:ext cx="140" cy="165"/>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48"/>
                <xdr:cNvSpPr>
                  <a:spLocks noChangeAspect="1"/>
                </xdr:cNvSpPr>
              </xdr:nvSpPr>
              <xdr:spPr>
                <a:xfrm>
                  <a:off x="4230" y="4980"/>
                  <a:ext cx="1"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49"/>
                <xdr:cNvSpPr>
                  <a:spLocks noChangeAspect="1"/>
                </xdr:cNvSpPr>
              </xdr:nvSpPr>
              <xdr:spPr>
                <a:xfrm flipH="1">
                  <a:off x="4312" y="4815"/>
                  <a:ext cx="50"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50"/>
                <xdr:cNvSpPr>
                  <a:spLocks noChangeAspect="1"/>
                </xdr:cNvSpPr>
              </xdr:nvSpPr>
              <xdr:spPr>
                <a:xfrm>
                  <a:off x="4312" y="4815"/>
                  <a:ext cx="1"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51"/>
                <xdr:cNvSpPr>
                  <a:spLocks noChangeAspect="1"/>
                </xdr:cNvSpPr>
              </xdr:nvSpPr>
              <xdr:spPr>
                <a:xfrm>
                  <a:off x="4304" y="4815"/>
                  <a:ext cx="1" cy="25"/>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52"/>
                <xdr:cNvSpPr>
                  <a:spLocks noChangeAspect="1"/>
                </xdr:cNvSpPr>
              </xdr:nvSpPr>
              <xdr:spPr>
                <a:xfrm>
                  <a:off x="4304" y="4840"/>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53"/>
                <xdr:cNvSpPr>
                  <a:spLocks noChangeAspect="1"/>
                </xdr:cNvSpPr>
              </xdr:nvSpPr>
              <xdr:spPr>
                <a:xfrm flipV="1">
                  <a:off x="4312" y="4823"/>
                  <a:ext cx="9"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54"/>
                <xdr:cNvSpPr>
                  <a:spLocks noChangeAspect="1"/>
                </xdr:cNvSpPr>
              </xdr:nvSpPr>
              <xdr:spPr>
                <a:xfrm>
                  <a:off x="4321" y="4823"/>
                  <a:ext cx="41"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55"/>
                <xdr:cNvSpPr>
                  <a:spLocks noChangeAspect="1"/>
                </xdr:cNvSpPr>
              </xdr:nvSpPr>
              <xdr:spPr>
                <a:xfrm>
                  <a:off x="4312" y="4840"/>
                  <a:ext cx="1" cy="16"/>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56"/>
                <xdr:cNvSpPr>
                  <a:spLocks noChangeAspect="1"/>
                </xdr:cNvSpPr>
              </xdr:nvSpPr>
              <xdr:spPr>
                <a:xfrm>
                  <a:off x="4312" y="4856"/>
                  <a:ext cx="1"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57"/>
                <xdr:cNvSpPr>
                  <a:spLocks noChangeAspect="1"/>
                </xdr:cNvSpPr>
              </xdr:nvSpPr>
              <xdr:spPr>
                <a:xfrm flipH="1" flipV="1">
                  <a:off x="4312" y="4798"/>
                  <a:ext cx="9" cy="17"/>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58"/>
                <xdr:cNvSpPr>
                  <a:spLocks noChangeAspect="1"/>
                </xdr:cNvSpPr>
              </xdr:nvSpPr>
              <xdr:spPr>
                <a:xfrm>
                  <a:off x="4271" y="4947"/>
                  <a:ext cx="1" cy="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59"/>
                <xdr:cNvSpPr>
                  <a:spLocks noChangeAspect="1"/>
                </xdr:cNvSpPr>
              </xdr:nvSpPr>
              <xdr:spPr>
                <a:xfrm flipH="1">
                  <a:off x="4246" y="4955"/>
                  <a:ext cx="25" cy="25"/>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60"/>
                <xdr:cNvSpPr>
                  <a:spLocks noChangeAspect="1"/>
                </xdr:cNvSpPr>
              </xdr:nvSpPr>
              <xdr:spPr>
                <a:xfrm flipH="1">
                  <a:off x="4238" y="4980"/>
                  <a:ext cx="8" cy="1"/>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61"/>
                <xdr:cNvSpPr>
                  <a:spLocks noChangeAspect="1"/>
                </xdr:cNvSpPr>
              </xdr:nvSpPr>
              <xdr:spPr>
                <a:xfrm flipH="1" flipV="1">
                  <a:off x="4156" y="4370"/>
                  <a:ext cx="156" cy="428"/>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5" name="Line 62"/>
              <xdr:cNvSpPr>
                <a:spLocks noChangeAspect="1"/>
              </xdr:cNvSpPr>
            </xdr:nvSpPr>
            <xdr:spPr>
              <a:xfrm>
                <a:off x="4246" y="4667"/>
                <a:ext cx="1" cy="123"/>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63"/>
              <xdr:cNvSpPr>
                <a:spLocks noChangeAspect="1"/>
              </xdr:cNvSpPr>
            </xdr:nvSpPr>
            <xdr:spPr>
              <a:xfrm flipV="1">
                <a:off x="4246" y="4518"/>
                <a:ext cx="141" cy="272"/>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nvGrpSpPr>
          <xdr:cNvPr id="77" name="Group 64"/>
          <xdr:cNvGrpSpPr>
            <a:grpSpLocks/>
          </xdr:cNvGrpSpPr>
        </xdr:nvGrpSpPr>
        <xdr:grpSpPr>
          <a:xfrm>
            <a:off x="573" y="702"/>
            <a:ext cx="117" cy="221"/>
            <a:chOff x="2888" y="9526"/>
            <a:chExt cx="1576" cy="3290"/>
          </a:xfrm>
          <a:solidFill>
            <a:srgbClr val="FFFFFF"/>
          </a:solidFill>
        </xdr:grpSpPr>
        <xdr:sp>
          <xdr:nvSpPr>
            <xdr:cNvPr id="78" name="Freeform 65" descr="Outlined diamond"/>
            <xdr:cNvSpPr>
              <a:spLocks noChangeAspect="1"/>
            </xdr:cNvSpPr>
          </xdr:nvSpPr>
          <xdr:spPr>
            <a:xfrm>
              <a:off x="2888" y="9526"/>
              <a:ext cx="1574" cy="3290"/>
            </a:xfrm>
            <a:custGeom>
              <a:pathLst>
                <a:path h="15833" w="7575">
                  <a:moveTo>
                    <a:pt x="0" y="16"/>
                  </a:moveTo>
                  <a:lnTo>
                    <a:pt x="360" y="1108"/>
                  </a:lnTo>
                  <a:cubicBezTo>
                    <a:pt x="457" y="1431"/>
                    <a:pt x="442" y="1542"/>
                    <a:pt x="582" y="1954"/>
                  </a:cubicBezTo>
                  <a:cubicBezTo>
                    <a:pt x="722" y="2366"/>
                    <a:pt x="1079" y="3268"/>
                    <a:pt x="1197" y="3577"/>
                  </a:cubicBezTo>
                  <a:cubicBezTo>
                    <a:pt x="1315" y="3886"/>
                    <a:pt x="1234" y="3673"/>
                    <a:pt x="1290" y="3808"/>
                  </a:cubicBezTo>
                  <a:cubicBezTo>
                    <a:pt x="1343" y="3934"/>
                    <a:pt x="1368" y="4080"/>
                    <a:pt x="1536" y="4387"/>
                  </a:cubicBezTo>
                  <a:cubicBezTo>
                    <a:pt x="1704" y="4694"/>
                    <a:pt x="1968" y="5366"/>
                    <a:pt x="2301" y="5653"/>
                  </a:cubicBezTo>
                  <a:cubicBezTo>
                    <a:pt x="2634" y="5940"/>
                    <a:pt x="3098" y="6066"/>
                    <a:pt x="3534" y="6109"/>
                  </a:cubicBezTo>
                  <a:cubicBezTo>
                    <a:pt x="3970" y="6152"/>
                    <a:pt x="4572" y="6042"/>
                    <a:pt x="4917" y="5908"/>
                  </a:cubicBezTo>
                  <a:cubicBezTo>
                    <a:pt x="5262" y="5774"/>
                    <a:pt x="5415" y="5547"/>
                    <a:pt x="5604" y="5305"/>
                  </a:cubicBezTo>
                  <a:cubicBezTo>
                    <a:pt x="5793" y="5063"/>
                    <a:pt x="5954" y="4695"/>
                    <a:pt x="6051" y="4459"/>
                  </a:cubicBezTo>
                  <a:cubicBezTo>
                    <a:pt x="6198" y="4090"/>
                    <a:pt x="6229" y="3999"/>
                    <a:pt x="6261" y="3922"/>
                  </a:cubicBezTo>
                  <a:cubicBezTo>
                    <a:pt x="6293" y="3845"/>
                    <a:pt x="6335" y="3714"/>
                    <a:pt x="6375" y="3598"/>
                  </a:cubicBezTo>
                  <a:cubicBezTo>
                    <a:pt x="6435" y="3443"/>
                    <a:pt x="6361" y="3676"/>
                    <a:pt x="6498" y="3280"/>
                  </a:cubicBezTo>
                  <a:cubicBezTo>
                    <a:pt x="6635" y="2884"/>
                    <a:pt x="7073" y="1598"/>
                    <a:pt x="7200" y="1222"/>
                  </a:cubicBezTo>
                  <a:cubicBezTo>
                    <a:pt x="7327" y="846"/>
                    <a:pt x="7201" y="1220"/>
                    <a:pt x="7263" y="1021"/>
                  </a:cubicBezTo>
                  <a:cubicBezTo>
                    <a:pt x="7325" y="822"/>
                    <a:pt x="7570" y="0"/>
                    <a:pt x="7575" y="28"/>
                  </a:cubicBezTo>
                  <a:lnTo>
                    <a:pt x="7296" y="1188"/>
                  </a:lnTo>
                  <a:cubicBezTo>
                    <a:pt x="7148" y="1745"/>
                    <a:pt x="6942" y="2534"/>
                    <a:pt x="6686" y="3368"/>
                  </a:cubicBezTo>
                  <a:cubicBezTo>
                    <a:pt x="6430" y="4202"/>
                    <a:pt x="6010" y="5393"/>
                    <a:pt x="5757" y="6193"/>
                  </a:cubicBezTo>
                  <a:cubicBezTo>
                    <a:pt x="5504" y="6993"/>
                    <a:pt x="5336" y="7477"/>
                    <a:pt x="5166" y="8168"/>
                  </a:cubicBezTo>
                  <a:cubicBezTo>
                    <a:pt x="4996" y="8859"/>
                    <a:pt x="4883" y="9433"/>
                    <a:pt x="4736" y="10338"/>
                  </a:cubicBezTo>
                  <a:cubicBezTo>
                    <a:pt x="4589" y="11243"/>
                    <a:pt x="4378" y="12870"/>
                    <a:pt x="4286" y="13598"/>
                  </a:cubicBezTo>
                  <a:cubicBezTo>
                    <a:pt x="4131" y="14687"/>
                    <a:pt x="4174" y="14431"/>
                    <a:pt x="4186" y="14708"/>
                  </a:cubicBezTo>
                  <a:cubicBezTo>
                    <a:pt x="4198" y="14985"/>
                    <a:pt x="4358" y="15098"/>
                    <a:pt x="4356" y="15258"/>
                  </a:cubicBezTo>
                  <a:cubicBezTo>
                    <a:pt x="4354" y="15418"/>
                    <a:pt x="4273" y="15573"/>
                    <a:pt x="4176" y="15668"/>
                  </a:cubicBezTo>
                  <a:cubicBezTo>
                    <a:pt x="4079" y="15763"/>
                    <a:pt x="3896" y="15823"/>
                    <a:pt x="3776" y="15828"/>
                  </a:cubicBezTo>
                  <a:cubicBezTo>
                    <a:pt x="3656" y="15833"/>
                    <a:pt x="3544" y="15743"/>
                    <a:pt x="3456" y="15698"/>
                  </a:cubicBezTo>
                  <a:cubicBezTo>
                    <a:pt x="3360" y="15623"/>
                    <a:pt x="3294" y="15621"/>
                    <a:pt x="3246" y="15558"/>
                  </a:cubicBezTo>
                  <a:cubicBezTo>
                    <a:pt x="3201" y="15480"/>
                    <a:pt x="3184" y="15315"/>
                    <a:pt x="3186" y="15228"/>
                  </a:cubicBezTo>
                  <a:cubicBezTo>
                    <a:pt x="3188" y="15141"/>
                    <a:pt x="3228" y="15123"/>
                    <a:pt x="3256" y="15038"/>
                  </a:cubicBezTo>
                  <a:cubicBezTo>
                    <a:pt x="3284" y="14953"/>
                    <a:pt x="3349" y="14966"/>
                    <a:pt x="3356" y="14718"/>
                  </a:cubicBezTo>
                  <a:cubicBezTo>
                    <a:pt x="3363" y="14470"/>
                    <a:pt x="3424" y="14513"/>
                    <a:pt x="3296" y="13548"/>
                  </a:cubicBezTo>
                  <a:cubicBezTo>
                    <a:pt x="3152" y="12420"/>
                    <a:pt x="2779" y="10035"/>
                    <a:pt x="2589" y="8929"/>
                  </a:cubicBezTo>
                  <a:cubicBezTo>
                    <a:pt x="2384" y="7826"/>
                    <a:pt x="2345" y="7792"/>
                    <a:pt x="2066" y="6928"/>
                  </a:cubicBezTo>
                  <a:cubicBezTo>
                    <a:pt x="1787" y="6064"/>
                    <a:pt x="1260" y="4900"/>
                    <a:pt x="916" y="3748"/>
                  </a:cubicBezTo>
                  <a:cubicBezTo>
                    <a:pt x="572" y="2596"/>
                    <a:pt x="191" y="794"/>
                    <a:pt x="0" y="16"/>
                  </a:cubicBezTo>
                  <a:close/>
                </a:path>
              </a:pathLst>
            </a:custGeom>
            <a:pattFill prst="openDmnd">
              <a:fgClr>
                <a:srgbClr val="00FF00"/>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Freeform 66" descr="Outlined diamond"/>
            <xdr:cNvSpPr>
              <a:spLocks noChangeAspect="1"/>
            </xdr:cNvSpPr>
          </xdr:nvSpPr>
          <xdr:spPr>
            <a:xfrm>
              <a:off x="2888" y="9529"/>
              <a:ext cx="1574" cy="1279"/>
            </a:xfrm>
            <a:custGeom>
              <a:pathLst>
                <a:path h="6155" w="7575">
                  <a:moveTo>
                    <a:pt x="7575" y="17"/>
                  </a:moveTo>
                  <a:cubicBezTo>
                    <a:pt x="7418" y="640"/>
                    <a:pt x="6495" y="3367"/>
                    <a:pt x="6105" y="4314"/>
                  </a:cubicBezTo>
                  <a:cubicBezTo>
                    <a:pt x="5715" y="5261"/>
                    <a:pt x="5546" y="5408"/>
                    <a:pt x="5232" y="5700"/>
                  </a:cubicBezTo>
                  <a:cubicBezTo>
                    <a:pt x="4918" y="5992"/>
                    <a:pt x="4589" y="6012"/>
                    <a:pt x="4223" y="6069"/>
                  </a:cubicBezTo>
                  <a:cubicBezTo>
                    <a:pt x="3857" y="6126"/>
                    <a:pt x="3398" y="6155"/>
                    <a:pt x="3038" y="6039"/>
                  </a:cubicBezTo>
                  <a:cubicBezTo>
                    <a:pt x="2678" y="5923"/>
                    <a:pt x="2340" y="5710"/>
                    <a:pt x="2063" y="5372"/>
                  </a:cubicBezTo>
                  <a:cubicBezTo>
                    <a:pt x="1786" y="5034"/>
                    <a:pt x="1528" y="4335"/>
                    <a:pt x="1377" y="4014"/>
                  </a:cubicBezTo>
                  <a:cubicBezTo>
                    <a:pt x="1226" y="3693"/>
                    <a:pt x="1283" y="3780"/>
                    <a:pt x="1154" y="3444"/>
                  </a:cubicBezTo>
                  <a:cubicBezTo>
                    <a:pt x="1025" y="3108"/>
                    <a:pt x="792" y="2568"/>
                    <a:pt x="600" y="1995"/>
                  </a:cubicBezTo>
                  <a:lnTo>
                    <a:pt x="0" y="6"/>
                  </a:lnTo>
                  <a:lnTo>
                    <a:pt x="372" y="504"/>
                  </a:lnTo>
                  <a:lnTo>
                    <a:pt x="588" y="3"/>
                  </a:lnTo>
                  <a:lnTo>
                    <a:pt x="743" y="519"/>
                  </a:lnTo>
                  <a:cubicBezTo>
                    <a:pt x="882" y="945"/>
                    <a:pt x="1251" y="2078"/>
                    <a:pt x="1425" y="2559"/>
                  </a:cubicBezTo>
                  <a:cubicBezTo>
                    <a:pt x="1599" y="3040"/>
                    <a:pt x="1671" y="3176"/>
                    <a:pt x="1785" y="3407"/>
                  </a:cubicBezTo>
                  <a:cubicBezTo>
                    <a:pt x="1899" y="3638"/>
                    <a:pt x="1977" y="3781"/>
                    <a:pt x="2108" y="3947"/>
                  </a:cubicBezTo>
                  <a:cubicBezTo>
                    <a:pt x="2239" y="4113"/>
                    <a:pt x="2313" y="4283"/>
                    <a:pt x="2573" y="4404"/>
                  </a:cubicBezTo>
                  <a:cubicBezTo>
                    <a:pt x="2833" y="4525"/>
                    <a:pt x="3257" y="4696"/>
                    <a:pt x="3668" y="4674"/>
                  </a:cubicBezTo>
                  <a:cubicBezTo>
                    <a:pt x="4079" y="4652"/>
                    <a:pt x="4644" y="4616"/>
                    <a:pt x="5040" y="4269"/>
                  </a:cubicBezTo>
                  <a:cubicBezTo>
                    <a:pt x="5436" y="3922"/>
                    <a:pt x="5729" y="3303"/>
                    <a:pt x="6042" y="2592"/>
                  </a:cubicBezTo>
                  <a:lnTo>
                    <a:pt x="6918" y="0"/>
                  </a:lnTo>
                  <a:lnTo>
                    <a:pt x="7101" y="606"/>
                  </a:lnTo>
                  <a:lnTo>
                    <a:pt x="7575" y="17"/>
                  </a:lnTo>
                  <a:close/>
                </a:path>
              </a:pathLst>
            </a:custGeom>
            <a:pattFill prst="openDmnd">
              <a:fgClr>
                <a:srgbClr val="CCFFCC"/>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67"/>
            <xdr:cNvSpPr>
              <a:spLocks noChangeAspect="1"/>
            </xdr:cNvSpPr>
          </xdr:nvSpPr>
          <xdr:spPr>
            <a:xfrm>
              <a:off x="3925" y="10776"/>
              <a:ext cx="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68"/>
            <xdr:cNvSpPr>
              <a:spLocks noChangeAspect="1"/>
            </xdr:cNvSpPr>
          </xdr:nvSpPr>
          <xdr:spPr>
            <a:xfrm>
              <a:off x="3878" y="10521"/>
              <a:ext cx="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Oval 69"/>
            <xdr:cNvSpPr>
              <a:spLocks noChangeAspect="1"/>
            </xdr:cNvSpPr>
          </xdr:nvSpPr>
          <xdr:spPr>
            <a:xfrm>
              <a:off x="3627" y="10431"/>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70"/>
            <xdr:cNvSpPr>
              <a:spLocks noChangeAspect="1"/>
            </xdr:cNvSpPr>
          </xdr:nvSpPr>
          <xdr:spPr>
            <a:xfrm>
              <a:off x="4080" y="10008"/>
              <a:ext cx="69" cy="68"/>
            </a:xfrm>
            <a:prstGeom prst="ellipse">
              <a:avLst/>
            </a:prstGeom>
            <a:gradFill rotWithShape="1">
              <a:gsLst>
                <a:gs pos="0">
                  <a:srgbClr val="C0C0C0"/>
                </a:gs>
                <a:gs pos="100000">
                  <a:srgbClr val="FF6600"/>
                </a:gs>
              </a:gsLst>
              <a:lin ang="0" scaled="1"/>
            </a:gra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71"/>
            <xdr:cNvSpPr>
              <a:spLocks noChangeAspect="1"/>
            </xdr:cNvSpPr>
          </xdr:nvSpPr>
          <xdr:spPr>
            <a:xfrm>
              <a:off x="3185" y="10008"/>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72"/>
            <xdr:cNvSpPr>
              <a:spLocks noChangeAspect="1"/>
            </xdr:cNvSpPr>
          </xdr:nvSpPr>
          <xdr:spPr>
            <a:xfrm>
              <a:off x="3026" y="9533"/>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73"/>
            <xdr:cNvSpPr>
              <a:spLocks noChangeAspect="1"/>
            </xdr:cNvSpPr>
          </xdr:nvSpPr>
          <xdr:spPr>
            <a:xfrm>
              <a:off x="4241" y="9528"/>
              <a:ext cx="69" cy="68"/>
            </a:xfrm>
            <a:prstGeom prst="ellipse">
              <a:avLst/>
            </a:prstGeom>
            <a:solidFill>
              <a:srgbClr val="FF9900"/>
            </a:solid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Freeform 74" descr="Outlined diamond"/>
            <xdr:cNvSpPr>
              <a:spLocks noChangeAspect="1"/>
            </xdr:cNvSpPr>
          </xdr:nvSpPr>
          <xdr:spPr>
            <a:xfrm>
              <a:off x="2888" y="9529"/>
              <a:ext cx="1576" cy="1280"/>
            </a:xfrm>
            <a:custGeom>
              <a:pathLst>
                <a:path h="6161" w="7587">
                  <a:moveTo>
                    <a:pt x="7587" y="20"/>
                  </a:moveTo>
                  <a:cubicBezTo>
                    <a:pt x="7383" y="603"/>
                    <a:pt x="6501" y="3345"/>
                    <a:pt x="6117" y="4287"/>
                  </a:cubicBezTo>
                  <a:cubicBezTo>
                    <a:pt x="5733" y="5229"/>
                    <a:pt x="5597" y="5372"/>
                    <a:pt x="5283" y="5670"/>
                  </a:cubicBezTo>
                  <a:cubicBezTo>
                    <a:pt x="4969" y="5968"/>
                    <a:pt x="4607" y="6010"/>
                    <a:pt x="4235" y="6072"/>
                  </a:cubicBezTo>
                  <a:cubicBezTo>
                    <a:pt x="3863" y="6134"/>
                    <a:pt x="3409" y="6161"/>
                    <a:pt x="3050" y="6042"/>
                  </a:cubicBezTo>
                  <a:cubicBezTo>
                    <a:pt x="2691" y="5923"/>
                    <a:pt x="2357" y="5698"/>
                    <a:pt x="2080" y="5360"/>
                  </a:cubicBezTo>
                  <a:cubicBezTo>
                    <a:pt x="1803" y="5022"/>
                    <a:pt x="1541" y="4336"/>
                    <a:pt x="1389" y="4017"/>
                  </a:cubicBezTo>
                  <a:cubicBezTo>
                    <a:pt x="1238" y="3696"/>
                    <a:pt x="1295" y="3783"/>
                    <a:pt x="1166" y="3447"/>
                  </a:cubicBezTo>
                  <a:cubicBezTo>
                    <a:pt x="1040" y="3112"/>
                    <a:pt x="825" y="2580"/>
                    <a:pt x="633" y="2007"/>
                  </a:cubicBezTo>
                  <a:lnTo>
                    <a:pt x="12" y="9"/>
                  </a:lnTo>
                  <a:lnTo>
                    <a:pt x="200" y="600"/>
                  </a:lnTo>
                  <a:lnTo>
                    <a:pt x="0" y="0"/>
                  </a:lnTo>
                  <a:lnTo>
                    <a:pt x="200" y="610"/>
                  </a:lnTo>
                  <a:cubicBezTo>
                    <a:pt x="330" y="1012"/>
                    <a:pt x="628" y="1952"/>
                    <a:pt x="783" y="2415"/>
                  </a:cubicBezTo>
                  <a:cubicBezTo>
                    <a:pt x="938" y="2878"/>
                    <a:pt x="1046" y="3164"/>
                    <a:pt x="1130" y="3390"/>
                  </a:cubicBezTo>
                  <a:cubicBezTo>
                    <a:pt x="1214" y="3616"/>
                    <a:pt x="1190" y="3539"/>
                    <a:pt x="1290" y="3770"/>
                  </a:cubicBezTo>
                  <a:cubicBezTo>
                    <a:pt x="1390" y="4001"/>
                    <a:pt x="1538" y="4453"/>
                    <a:pt x="1730" y="4777"/>
                  </a:cubicBezTo>
                  <a:cubicBezTo>
                    <a:pt x="1922" y="5101"/>
                    <a:pt x="2193" y="5500"/>
                    <a:pt x="2440" y="5717"/>
                  </a:cubicBezTo>
                  <a:cubicBezTo>
                    <a:pt x="2687" y="5934"/>
                    <a:pt x="2938" y="6012"/>
                    <a:pt x="3210" y="6077"/>
                  </a:cubicBezTo>
                  <a:cubicBezTo>
                    <a:pt x="3482" y="6142"/>
                    <a:pt x="3870" y="6110"/>
                    <a:pt x="4070" y="6107"/>
                  </a:cubicBezTo>
                  <a:cubicBezTo>
                    <a:pt x="4270" y="6104"/>
                    <a:pt x="4257" y="6095"/>
                    <a:pt x="4410" y="6057"/>
                  </a:cubicBezTo>
                  <a:cubicBezTo>
                    <a:pt x="4563" y="6019"/>
                    <a:pt x="4767" y="6040"/>
                    <a:pt x="4986" y="5877"/>
                  </a:cubicBezTo>
                  <a:cubicBezTo>
                    <a:pt x="5205" y="5714"/>
                    <a:pt x="5422" y="5637"/>
                    <a:pt x="5724" y="5079"/>
                  </a:cubicBezTo>
                  <a:cubicBezTo>
                    <a:pt x="6026" y="4521"/>
                    <a:pt x="6494" y="3357"/>
                    <a:pt x="6800" y="2527"/>
                  </a:cubicBezTo>
                  <a:lnTo>
                    <a:pt x="7560" y="97"/>
                  </a:lnTo>
                  <a:lnTo>
                    <a:pt x="7340" y="787"/>
                  </a:lnTo>
                  <a:lnTo>
                    <a:pt x="7587" y="20"/>
                  </a:lnTo>
                  <a:close/>
                </a:path>
              </a:pathLst>
            </a:custGeom>
            <a:pattFill prst="openDmnd">
              <a:fgClr>
                <a:srgbClr val="CCFFCC"/>
              </a:fgClr>
              <a:bgClr>
                <a:srgbClr val="FFFFFF"/>
              </a:bgClr>
            </a:pattFill>
            <a:ln w="127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8" name="Line 80"/>
          <xdr:cNvSpPr>
            <a:spLocks/>
          </xdr:cNvSpPr>
        </xdr:nvSpPr>
        <xdr:spPr>
          <a:xfrm flipV="1">
            <a:off x="498" y="367"/>
            <a:ext cx="254"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9" name="Line 229"/>
          <xdr:cNvSpPr>
            <a:spLocks/>
          </xdr:cNvSpPr>
        </xdr:nvSpPr>
        <xdr:spPr>
          <a:xfrm>
            <a:off x="530" y="592"/>
            <a:ext cx="32" cy="115"/>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0" name="Freeform 230"/>
          <xdr:cNvSpPr>
            <a:spLocks/>
          </xdr:cNvSpPr>
        </xdr:nvSpPr>
        <xdr:spPr>
          <a:xfrm>
            <a:off x="482" y="401"/>
            <a:ext cx="47" cy="176"/>
          </a:xfrm>
          <a:custGeom>
            <a:pathLst>
              <a:path h="176" w="47">
                <a:moveTo>
                  <a:pt x="0" y="0"/>
                </a:moveTo>
                <a:lnTo>
                  <a:pt x="47" y="176"/>
                </a:lnTo>
              </a:path>
            </a:pathLst>
          </a:cu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1</xdr:row>
      <xdr:rowOff>114300</xdr:rowOff>
    </xdr:from>
    <xdr:to>
      <xdr:col>21</xdr:col>
      <xdr:colOff>238125</xdr:colOff>
      <xdr:row>5</xdr:row>
      <xdr:rowOff>85725</xdr:rowOff>
    </xdr:to>
    <xdr:sp>
      <xdr:nvSpPr>
        <xdr:cNvPr id="91" name="Text Box 2"/>
        <xdr:cNvSpPr txBox="1">
          <a:spLocks noChangeArrowheads="1"/>
        </xdr:cNvSpPr>
      </xdr:nvSpPr>
      <xdr:spPr>
        <a:xfrm>
          <a:off x="8505825" y="285750"/>
          <a:ext cx="1276350"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000" b="1" i="0" u="none" baseline="0">
              <a:solidFill>
                <a:srgbClr val="0066CC"/>
              </a:solidFill>
              <a:latin typeface="Arial"/>
              <a:ea typeface="Arial"/>
              <a:cs typeface="Arial"/>
            </a:rPr>
            <a:t>GEAR DATABASE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19</xdr:col>
      <xdr:colOff>209550</xdr:colOff>
      <xdr:row>2</xdr:row>
      <xdr:rowOff>57150</xdr:rowOff>
    </xdr:from>
    <xdr:to>
      <xdr:col>21</xdr:col>
      <xdr:colOff>123825</xdr:colOff>
      <xdr:row>3</xdr:row>
      <xdr:rowOff>104775</xdr:rowOff>
    </xdr:to>
    <xdr:pic>
      <xdr:nvPicPr>
        <xdr:cNvPr id="92" name="Picture 93"/>
        <xdr:cNvPicPr preferRelativeResize="1">
          <a:picLocks noChangeAspect="1"/>
        </xdr:cNvPicPr>
      </xdr:nvPicPr>
      <xdr:blipFill>
        <a:blip r:embed="rId1"/>
        <a:stretch>
          <a:fillRect/>
        </a:stretch>
      </xdr:blipFill>
      <xdr:spPr>
        <a:xfrm>
          <a:off x="8601075" y="390525"/>
          <a:ext cx="10668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N30"/>
  <sheetViews>
    <sheetView tabSelected="1" zoomScalePageLayoutView="0" workbookViewId="0" topLeftCell="D1">
      <selection activeCell="F25" sqref="F25"/>
    </sheetView>
  </sheetViews>
  <sheetFormatPr defaultColWidth="9.140625" defaultRowHeight="12.75"/>
  <cols>
    <col min="1" max="1" width="18.57421875" style="0" customWidth="1"/>
    <col min="2" max="2" width="13.7109375" style="0" customWidth="1"/>
    <col min="4" max="4" width="12.140625" style="0" customWidth="1"/>
    <col min="5" max="5" width="13.57421875" style="0" customWidth="1"/>
    <col min="6" max="6" width="13.00390625" style="0" customWidth="1"/>
    <col min="7" max="7" width="11.421875" style="0" customWidth="1"/>
    <col min="8" max="8" width="20.00390625" style="0" customWidth="1"/>
    <col min="9" max="9" width="14.140625" style="0" customWidth="1"/>
    <col min="10" max="10" width="11.28125" style="0" customWidth="1"/>
    <col min="11" max="11" width="10.140625" style="0" customWidth="1"/>
    <col min="12" max="12" width="11.140625" style="0" customWidth="1"/>
  </cols>
  <sheetData>
    <row r="5" spans="3:14" ht="22.5" customHeight="1">
      <c r="C5" s="1"/>
      <c r="D5" s="1"/>
      <c r="E5" s="2" t="s">
        <v>1</v>
      </c>
      <c r="F5" s="2"/>
      <c r="G5" s="2"/>
      <c r="H5" s="2"/>
      <c r="I5" s="1"/>
      <c r="J5" s="1"/>
      <c r="K5" s="1"/>
      <c r="L5" s="1"/>
      <c r="M5" s="1"/>
      <c r="N5" s="1"/>
    </row>
    <row r="6" spans="1:14" ht="36.75" customHeight="1">
      <c r="A6" s="1" t="s">
        <v>11</v>
      </c>
      <c r="B6" s="1" t="s">
        <v>10</v>
      </c>
      <c r="C6" s="18" t="s">
        <v>12</v>
      </c>
      <c r="D6" s="1" t="s">
        <v>0</v>
      </c>
      <c r="E6" s="1" t="s">
        <v>9</v>
      </c>
      <c r="F6" s="1" t="s">
        <v>8</v>
      </c>
      <c r="G6" s="1" t="s">
        <v>2</v>
      </c>
      <c r="H6" s="1" t="s">
        <v>3</v>
      </c>
      <c r="I6" s="1" t="s">
        <v>4</v>
      </c>
      <c r="J6" s="6" t="s">
        <v>5</v>
      </c>
      <c r="K6" s="7" t="s">
        <v>6</v>
      </c>
      <c r="L6" s="8" t="s">
        <v>7</v>
      </c>
      <c r="M6" s="1"/>
      <c r="N6" s="1"/>
    </row>
    <row r="7" spans="1:14" ht="12.75">
      <c r="A7">
        <v>15</v>
      </c>
      <c r="B7">
        <v>200</v>
      </c>
      <c r="C7" s="1">
        <f>((A7*B7)/12)+((A7*B7)/12)/100*7.5</f>
        <v>268.75</v>
      </c>
      <c r="D7" s="13">
        <v>484</v>
      </c>
      <c r="E7" s="13">
        <v>60</v>
      </c>
      <c r="F7" s="13">
        <v>6.66</v>
      </c>
      <c r="G7" s="13">
        <v>25</v>
      </c>
      <c r="H7" s="13">
        <v>18</v>
      </c>
      <c r="I7" s="14">
        <v>240</v>
      </c>
      <c r="J7" s="4">
        <f>(E7*6)+(F7*6)+G7+H7+I7</f>
        <v>682.96</v>
      </c>
      <c r="K7" s="9">
        <f>(180/3.142)*(ASIN((D7/4)/J7))</f>
        <v>10.203638497317982</v>
      </c>
      <c r="L7" s="10">
        <f>(I7*(D7/2))/J7</f>
        <v>85.04158369450626</v>
      </c>
      <c r="M7" s="1"/>
      <c r="N7" s="1"/>
    </row>
    <row r="8" spans="3:14" ht="12.75">
      <c r="C8" s="1"/>
      <c r="D8" s="15">
        <v>476</v>
      </c>
      <c r="E8" s="15">
        <v>60</v>
      </c>
      <c r="F8" s="15">
        <v>6.66</v>
      </c>
      <c r="G8" s="15">
        <v>25</v>
      </c>
      <c r="H8" s="15">
        <v>18</v>
      </c>
      <c r="I8" s="16">
        <v>240</v>
      </c>
      <c r="J8" s="4">
        <f>(E8*6)+(F8*6)+G8+H8+I8</f>
        <v>682.96</v>
      </c>
      <c r="K8" s="9">
        <f aca="true" t="shared" si="0" ref="K8:K19">(180/3.142)*(ASIN((D8/4)/J8))</f>
        <v>10.033222338957762</v>
      </c>
      <c r="L8" s="10">
        <f aca="true" t="shared" si="1" ref="L8:L18">(I8*(D8/2))/J8</f>
        <v>83.63593768302682</v>
      </c>
      <c r="M8" s="1"/>
      <c r="N8" s="1"/>
    </row>
    <row r="9" spans="3:14" ht="12.75">
      <c r="C9" s="1"/>
      <c r="D9" s="15">
        <v>507</v>
      </c>
      <c r="E9" s="15">
        <v>60</v>
      </c>
      <c r="F9" s="15">
        <v>6.66</v>
      </c>
      <c r="G9" s="15">
        <v>25</v>
      </c>
      <c r="H9" s="15">
        <v>18</v>
      </c>
      <c r="I9" s="16">
        <v>240</v>
      </c>
      <c r="J9" s="4">
        <f>(E9*6)+(F9*6)+G9+H9+I9</f>
        <v>682.96</v>
      </c>
      <c r="K9" s="9">
        <f t="shared" si="0"/>
        <v>10.69409934661442</v>
      </c>
      <c r="L9" s="10">
        <f t="shared" si="1"/>
        <v>89.08281597750965</v>
      </c>
      <c r="M9" s="1"/>
      <c r="N9" s="1"/>
    </row>
    <row r="10" spans="4:12" ht="12.75">
      <c r="D10" s="15"/>
      <c r="E10" s="15"/>
      <c r="F10" s="15"/>
      <c r="G10" s="15"/>
      <c r="H10" s="15"/>
      <c r="I10" s="15"/>
      <c r="J10" s="4">
        <f>(E10*6)+(F10*6)+G10+H10+I10</f>
        <v>0</v>
      </c>
      <c r="K10" s="9" t="e">
        <f t="shared" si="0"/>
        <v>#DIV/0!</v>
      </c>
      <c r="L10" s="10" t="e">
        <f t="shared" si="1"/>
        <v>#DIV/0!</v>
      </c>
    </row>
    <row r="11" spans="4:12" ht="12.75">
      <c r="D11" s="15">
        <v>330</v>
      </c>
      <c r="E11" s="15">
        <v>20</v>
      </c>
      <c r="F11" s="15">
        <v>15</v>
      </c>
      <c r="G11" s="15">
        <v>10</v>
      </c>
      <c r="H11" s="15">
        <v>0</v>
      </c>
      <c r="I11" s="15">
        <v>150</v>
      </c>
      <c r="J11" s="4">
        <f aca="true" t="shared" si="2" ref="J11:J19">(E11*6)+(F11*6)+G11+H11+I11</f>
        <v>370</v>
      </c>
      <c r="K11" s="9">
        <f t="shared" si="0"/>
        <v>12.88203994061316</v>
      </c>
      <c r="L11" s="10">
        <f t="shared" si="1"/>
        <v>66.89189189189189</v>
      </c>
    </row>
    <row r="12" spans="4:12" ht="12.75">
      <c r="D12" s="15"/>
      <c r="E12" s="15"/>
      <c r="F12" s="15"/>
      <c r="G12" s="15"/>
      <c r="H12" s="15"/>
      <c r="I12" s="15"/>
      <c r="J12" s="4">
        <f t="shared" si="2"/>
        <v>0</v>
      </c>
      <c r="K12" s="9" t="e">
        <f t="shared" si="0"/>
        <v>#DIV/0!</v>
      </c>
      <c r="L12" s="10" t="e">
        <f t="shared" si="1"/>
        <v>#DIV/0!</v>
      </c>
    </row>
    <row r="13" spans="4:12" ht="12.75">
      <c r="D13" s="15"/>
      <c r="E13" s="15"/>
      <c r="F13" s="15"/>
      <c r="G13" s="15"/>
      <c r="H13" s="15"/>
      <c r="I13" s="15"/>
      <c r="J13" s="4">
        <f t="shared" si="2"/>
        <v>0</v>
      </c>
      <c r="K13" s="9" t="e">
        <f t="shared" si="0"/>
        <v>#DIV/0!</v>
      </c>
      <c r="L13" s="10" t="e">
        <f t="shared" si="1"/>
        <v>#DIV/0!</v>
      </c>
    </row>
    <row r="14" spans="4:12" ht="12.75">
      <c r="D14" s="15"/>
      <c r="E14" s="15"/>
      <c r="F14" s="15"/>
      <c r="G14" s="15"/>
      <c r="H14" s="15"/>
      <c r="I14" s="15"/>
      <c r="J14" s="4">
        <f t="shared" si="2"/>
        <v>0</v>
      </c>
      <c r="K14" s="9" t="e">
        <f t="shared" si="0"/>
        <v>#DIV/0!</v>
      </c>
      <c r="L14" s="10" t="e">
        <f t="shared" si="1"/>
        <v>#DIV/0!</v>
      </c>
    </row>
    <row r="15" spans="4:12" ht="12.75">
      <c r="D15" s="15"/>
      <c r="E15" s="15"/>
      <c r="F15" s="15"/>
      <c r="G15" s="15"/>
      <c r="H15" s="15"/>
      <c r="I15" s="15"/>
      <c r="J15" s="4">
        <f t="shared" si="2"/>
        <v>0</v>
      </c>
      <c r="K15" s="9" t="e">
        <f t="shared" si="0"/>
        <v>#DIV/0!</v>
      </c>
      <c r="L15" s="10" t="e">
        <f t="shared" si="1"/>
        <v>#DIV/0!</v>
      </c>
    </row>
    <row r="16" spans="4:12" ht="12.75">
      <c r="D16" s="15"/>
      <c r="E16" s="15"/>
      <c r="F16" s="15"/>
      <c r="G16" s="15"/>
      <c r="H16" s="15"/>
      <c r="I16" s="15"/>
      <c r="J16" s="4">
        <f t="shared" si="2"/>
        <v>0</v>
      </c>
      <c r="K16" s="9" t="e">
        <f t="shared" si="0"/>
        <v>#DIV/0!</v>
      </c>
      <c r="L16" s="10" t="e">
        <f t="shared" si="1"/>
        <v>#DIV/0!</v>
      </c>
    </row>
    <row r="17" spans="4:12" ht="12.75">
      <c r="D17" s="15"/>
      <c r="E17" s="15"/>
      <c r="F17" s="15"/>
      <c r="G17" s="15"/>
      <c r="H17" s="15"/>
      <c r="I17" s="15"/>
      <c r="J17" s="4">
        <f t="shared" si="2"/>
        <v>0</v>
      </c>
      <c r="K17" s="9" t="e">
        <f t="shared" si="0"/>
        <v>#DIV/0!</v>
      </c>
      <c r="L17" s="10" t="e">
        <f t="shared" si="1"/>
        <v>#DIV/0!</v>
      </c>
    </row>
    <row r="18" spans="4:12" ht="12.75">
      <c r="D18" s="15"/>
      <c r="E18" s="15"/>
      <c r="F18" s="15"/>
      <c r="G18" s="15"/>
      <c r="H18" s="15"/>
      <c r="I18" s="15"/>
      <c r="J18" s="4">
        <f t="shared" si="2"/>
        <v>0</v>
      </c>
      <c r="K18" s="9" t="e">
        <f t="shared" si="0"/>
        <v>#DIV/0!</v>
      </c>
      <c r="L18" s="10" t="e">
        <f t="shared" si="1"/>
        <v>#DIV/0!</v>
      </c>
    </row>
    <row r="19" spans="4:12" ht="12.75">
      <c r="D19" s="17"/>
      <c r="E19" s="17"/>
      <c r="F19" s="17"/>
      <c r="G19" s="17"/>
      <c r="H19" s="17"/>
      <c r="I19" s="17"/>
      <c r="J19" s="11">
        <f t="shared" si="2"/>
        <v>0</v>
      </c>
      <c r="K19" s="12" t="e">
        <f t="shared" si="0"/>
        <v>#DIV/0!</v>
      </c>
      <c r="L19" s="5"/>
    </row>
    <row r="24" ht="12.75">
      <c r="I24" s="3"/>
    </row>
    <row r="30" spans="9:13" ht="12.75">
      <c r="I30" s="15">
        <v>60</v>
      </c>
      <c r="J30" s="15">
        <v>6.66</v>
      </c>
      <c r="K30" s="15">
        <v>25</v>
      </c>
      <c r="L30" s="15">
        <v>18</v>
      </c>
      <c r="M30" s="16">
        <v>240</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33"/>
  <sheetViews>
    <sheetView showRowColHeaders="0" zoomScale="55" zoomScaleNormal="55" zoomScalePageLayoutView="0" workbookViewId="0" topLeftCell="A1">
      <selection activeCell="Z54" sqref="Z54"/>
    </sheetView>
  </sheetViews>
  <sheetFormatPr defaultColWidth="9.140625" defaultRowHeight="12.75"/>
  <cols>
    <col min="1" max="2" width="3.57421875" style="0" customWidth="1"/>
    <col min="6" max="6" width="16.57421875" style="0" customWidth="1"/>
    <col min="7" max="7" width="3.8515625" style="0" customWidth="1"/>
    <col min="8" max="8" width="17.7109375" style="0" customWidth="1"/>
    <col min="9" max="9" width="5.7109375" style="0" customWidth="1"/>
    <col min="10" max="10" width="6.421875" style="0" customWidth="1"/>
    <col min="11" max="11" width="5.8515625" style="0" customWidth="1"/>
    <col min="12" max="12" width="1.28515625" style="0" customWidth="1"/>
    <col min="13" max="13" width="3.7109375" style="0" customWidth="1"/>
    <col min="14" max="14" width="4.140625" style="0" customWidth="1"/>
    <col min="15" max="15" width="4.421875" style="0" customWidth="1"/>
    <col min="16" max="16" width="4.8515625" style="0" customWidth="1"/>
    <col min="17" max="17" width="5.57421875" style="0" customWidth="1"/>
    <col min="18" max="18" width="3.7109375" style="0" customWidth="1"/>
    <col min="19" max="19" width="7.421875" style="0" customWidth="1"/>
    <col min="20" max="20" width="10.8515625" style="0" customWidth="1"/>
    <col min="21" max="21" width="6.421875" style="0" customWidth="1"/>
    <col min="22" max="22" width="5.421875" style="0" customWidth="1"/>
  </cols>
  <sheetData>
    <row r="1" spans="1:33" ht="13.5"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ht="12.75">
      <c r="A2" s="19"/>
      <c r="B2" s="39"/>
      <c r="C2" s="40"/>
      <c r="D2" s="40"/>
      <c r="E2" s="40"/>
      <c r="F2" s="40"/>
      <c r="G2" s="40"/>
      <c r="H2" s="40"/>
      <c r="I2" s="40"/>
      <c r="J2" s="40"/>
      <c r="K2" s="40"/>
      <c r="L2" s="40"/>
      <c r="M2" s="40"/>
      <c r="N2" s="40"/>
      <c r="O2" s="40"/>
      <c r="P2" s="40"/>
      <c r="Q2" s="40"/>
      <c r="R2" s="40"/>
      <c r="S2" s="40"/>
      <c r="T2" s="40"/>
      <c r="U2" s="41"/>
      <c r="V2" s="42"/>
      <c r="W2" s="19"/>
      <c r="X2" s="19"/>
      <c r="Y2" s="19"/>
      <c r="Z2" s="19"/>
      <c r="AA2" s="19"/>
      <c r="AB2" s="19"/>
      <c r="AC2" s="19"/>
      <c r="AD2" s="19"/>
      <c r="AE2" s="19"/>
      <c r="AF2" s="19"/>
      <c r="AG2" s="19"/>
    </row>
    <row r="3" spans="1:33" ht="12.75">
      <c r="A3" s="19"/>
      <c r="B3" s="43"/>
      <c r="C3" s="22"/>
      <c r="D3" s="71" t="s">
        <v>27</v>
      </c>
      <c r="E3" s="71"/>
      <c r="F3" s="71"/>
      <c r="G3" s="71"/>
      <c r="H3" s="71"/>
      <c r="I3" s="71"/>
      <c r="J3" s="71"/>
      <c r="K3" s="71"/>
      <c r="L3" s="71"/>
      <c r="M3" s="71"/>
      <c r="N3" s="71"/>
      <c r="O3" s="71"/>
      <c r="P3" s="71"/>
      <c r="Q3" s="71"/>
      <c r="R3" s="71"/>
      <c r="S3" s="71"/>
      <c r="T3" s="71"/>
      <c r="U3" s="28"/>
      <c r="V3" s="44"/>
      <c r="W3" s="19"/>
      <c r="X3" s="19"/>
      <c r="Y3" s="19"/>
      <c r="Z3" s="19"/>
      <c r="AA3" s="19"/>
      <c r="AB3" s="19"/>
      <c r="AC3" s="19"/>
      <c r="AD3" s="19"/>
      <c r="AE3" s="19"/>
      <c r="AF3" s="19"/>
      <c r="AG3" s="19"/>
    </row>
    <row r="4" spans="1:33" ht="12.75">
      <c r="A4" s="19"/>
      <c r="B4" s="43"/>
      <c r="C4" s="22"/>
      <c r="D4" s="71"/>
      <c r="E4" s="71"/>
      <c r="F4" s="71"/>
      <c r="G4" s="71"/>
      <c r="H4" s="71"/>
      <c r="I4" s="71"/>
      <c r="J4" s="71"/>
      <c r="K4" s="71"/>
      <c r="L4" s="71"/>
      <c r="M4" s="71"/>
      <c r="N4" s="71"/>
      <c r="O4" s="71"/>
      <c r="P4" s="71"/>
      <c r="Q4" s="71"/>
      <c r="R4" s="71"/>
      <c r="S4" s="71"/>
      <c r="T4" s="71"/>
      <c r="U4" s="28"/>
      <c r="V4" s="44"/>
      <c r="W4" s="19"/>
      <c r="X4" s="19"/>
      <c r="Y4" s="19"/>
      <c r="Z4" s="19"/>
      <c r="AA4" s="19"/>
      <c r="AB4" s="19"/>
      <c r="AC4" s="19"/>
      <c r="AD4" s="19"/>
      <c r="AE4" s="19"/>
      <c r="AF4" s="19"/>
      <c r="AG4" s="19"/>
    </row>
    <row r="5" spans="1:33" ht="12.75">
      <c r="A5" s="19"/>
      <c r="B5" s="43"/>
      <c r="C5" s="22"/>
      <c r="D5" s="72" t="s">
        <v>32</v>
      </c>
      <c r="E5" s="72"/>
      <c r="F5" s="72"/>
      <c r="G5" s="72"/>
      <c r="H5" s="72"/>
      <c r="I5" s="72"/>
      <c r="J5" s="72"/>
      <c r="K5" s="72"/>
      <c r="L5" s="72"/>
      <c r="M5" s="72"/>
      <c r="N5" s="72"/>
      <c r="O5" s="72"/>
      <c r="P5" s="72"/>
      <c r="Q5" s="72"/>
      <c r="R5" s="72"/>
      <c r="S5" s="72"/>
      <c r="T5" s="72"/>
      <c r="U5" s="28"/>
      <c r="V5" s="44"/>
      <c r="W5" s="19"/>
      <c r="X5" s="19"/>
      <c r="Y5" s="19"/>
      <c r="Z5" s="19"/>
      <c r="AA5" s="19"/>
      <c r="AB5" s="19"/>
      <c r="AC5" s="19"/>
      <c r="AD5" s="19"/>
      <c r="AE5" s="19"/>
      <c r="AF5" s="19"/>
      <c r="AG5" s="19"/>
    </row>
    <row r="6" spans="1:33" ht="12.75">
      <c r="A6" s="19"/>
      <c r="B6" s="43"/>
      <c r="C6" s="22"/>
      <c r="D6" s="22"/>
      <c r="E6" s="22"/>
      <c r="F6" s="22"/>
      <c r="G6" s="22"/>
      <c r="H6" s="22"/>
      <c r="I6" s="22"/>
      <c r="J6" s="22"/>
      <c r="K6" s="22"/>
      <c r="L6" s="22"/>
      <c r="M6" s="22"/>
      <c r="N6" s="22"/>
      <c r="O6" s="22"/>
      <c r="P6" s="22"/>
      <c r="Q6" s="22"/>
      <c r="R6" s="22"/>
      <c r="S6" s="22"/>
      <c r="T6" s="22"/>
      <c r="U6" s="28"/>
      <c r="V6" s="44"/>
      <c r="W6" s="19"/>
      <c r="X6" s="19"/>
      <c r="Y6" s="19"/>
      <c r="Z6" s="19"/>
      <c r="AA6" s="19"/>
      <c r="AB6" s="19"/>
      <c r="AC6" s="19"/>
      <c r="AD6" s="19"/>
      <c r="AE6" s="19"/>
      <c r="AF6" s="19"/>
      <c r="AG6" s="19"/>
    </row>
    <row r="7" spans="1:33" ht="12.75">
      <c r="A7" s="19"/>
      <c r="B7" s="43"/>
      <c r="C7" s="22"/>
      <c r="D7" s="22"/>
      <c r="E7" s="22"/>
      <c r="F7" s="22"/>
      <c r="G7" s="22"/>
      <c r="H7" s="22"/>
      <c r="I7" s="22"/>
      <c r="J7" s="22"/>
      <c r="K7" s="22"/>
      <c r="L7" s="22"/>
      <c r="M7" s="22"/>
      <c r="N7" s="22"/>
      <c r="O7" s="22"/>
      <c r="P7" s="22"/>
      <c r="Q7" s="22"/>
      <c r="R7" s="22"/>
      <c r="S7" s="22"/>
      <c r="T7" s="22"/>
      <c r="U7" s="28"/>
      <c r="V7" s="44"/>
      <c r="W7" s="19"/>
      <c r="X7" s="19"/>
      <c r="Y7" s="19"/>
      <c r="Z7" s="19"/>
      <c r="AA7" s="19"/>
      <c r="AB7" s="19"/>
      <c r="AC7" s="19"/>
      <c r="AD7" s="19"/>
      <c r="AE7" s="19"/>
      <c r="AF7" s="19"/>
      <c r="AG7" s="19"/>
    </row>
    <row r="8" spans="1:33" ht="409.5">
      <c r="A8" s="19"/>
      <c r="B8" s="43"/>
      <c r="C8" s="51" t="s">
        <v>29</v>
      </c>
      <c r="D8" s="52"/>
      <c r="E8" s="52"/>
      <c r="F8" s="52"/>
      <c r="G8" s="22"/>
      <c r="H8" s="22"/>
      <c r="I8" s="22"/>
      <c r="J8" s="22"/>
      <c r="K8" s="22"/>
      <c r="L8" s="22"/>
      <c r="M8" s="22"/>
      <c r="N8" s="22"/>
      <c r="O8" s="22"/>
      <c r="P8" s="22"/>
      <c r="Q8" s="22"/>
      <c r="R8" s="22"/>
      <c r="S8" s="22"/>
      <c r="T8" s="22"/>
      <c r="U8" s="28"/>
      <c r="V8" s="44"/>
      <c r="W8" s="19"/>
      <c r="X8" s="19"/>
      <c r="Y8" s="19"/>
      <c r="Z8" s="19"/>
      <c r="AA8" s="19"/>
      <c r="AB8" s="19"/>
      <c r="AC8" s="19"/>
      <c r="AD8" s="19"/>
      <c r="AE8" s="19"/>
      <c r="AF8" s="19"/>
      <c r="AG8" s="19"/>
    </row>
    <row r="9" spans="1:33" ht="15" thickBot="1">
      <c r="A9" s="19"/>
      <c r="B9" s="43"/>
      <c r="C9" s="52"/>
      <c r="D9" s="52"/>
      <c r="E9" s="52"/>
      <c r="F9" s="52"/>
      <c r="G9" s="22"/>
      <c r="H9" s="22"/>
      <c r="I9" s="22"/>
      <c r="J9" s="22"/>
      <c r="K9" s="22"/>
      <c r="L9" s="22"/>
      <c r="M9" s="22"/>
      <c r="N9" s="22"/>
      <c r="O9" s="22"/>
      <c r="P9" s="22"/>
      <c r="Q9" s="22"/>
      <c r="R9" s="22"/>
      <c r="S9" s="22"/>
      <c r="T9" s="22"/>
      <c r="U9" s="28"/>
      <c r="V9" s="44"/>
      <c r="W9" s="19"/>
      <c r="X9" s="19"/>
      <c r="Y9" s="19"/>
      <c r="Z9" s="19"/>
      <c r="AA9" s="19"/>
      <c r="AB9" s="19"/>
      <c r="AC9" s="19"/>
      <c r="AD9" s="19"/>
      <c r="AE9" s="19"/>
      <c r="AF9" s="19"/>
      <c r="AG9" s="19"/>
    </row>
    <row r="10" spans="1:33" ht="17.25" customHeight="1" thickBot="1">
      <c r="A10" s="19"/>
      <c r="B10" s="43"/>
      <c r="C10" s="52"/>
      <c r="D10" s="52"/>
      <c r="E10" s="52"/>
      <c r="F10" s="52"/>
      <c r="G10" s="22"/>
      <c r="H10" s="22"/>
      <c r="I10" s="22"/>
      <c r="J10" s="22"/>
      <c r="K10" s="72"/>
      <c r="L10" s="72"/>
      <c r="M10" s="55">
        <v>180</v>
      </c>
      <c r="N10" s="56"/>
      <c r="O10" s="22"/>
      <c r="P10" s="22"/>
      <c r="Q10" s="22"/>
      <c r="R10" s="22"/>
      <c r="S10" s="22"/>
      <c r="T10" s="22"/>
      <c r="U10" s="28"/>
      <c r="V10" s="44"/>
      <c r="W10" s="19"/>
      <c r="X10" s="19"/>
      <c r="Y10" s="19"/>
      <c r="Z10" s="19"/>
      <c r="AA10" s="19"/>
      <c r="AB10" s="19"/>
      <c r="AC10" s="19"/>
      <c r="AD10" s="19"/>
      <c r="AE10" s="19"/>
      <c r="AF10" s="19"/>
      <c r="AG10" s="19"/>
    </row>
    <row r="11" spans="1:33" ht="6" customHeight="1">
      <c r="A11" s="19"/>
      <c r="B11" s="43"/>
      <c r="C11" s="52"/>
      <c r="D11" s="52"/>
      <c r="E11" s="52"/>
      <c r="F11" s="52"/>
      <c r="G11" s="22"/>
      <c r="H11" s="22"/>
      <c r="I11" s="22"/>
      <c r="J11" s="22"/>
      <c r="K11" s="22"/>
      <c r="L11" s="22"/>
      <c r="M11" s="22"/>
      <c r="N11" s="22"/>
      <c r="O11" s="22"/>
      <c r="P11" s="22"/>
      <c r="Q11" s="22"/>
      <c r="R11" s="22"/>
      <c r="S11" s="22"/>
      <c r="T11" s="22"/>
      <c r="U11" s="28"/>
      <c r="V11" s="44"/>
      <c r="W11" s="19"/>
      <c r="X11" s="19"/>
      <c r="Y11" s="19"/>
      <c r="Z11" s="19"/>
      <c r="AA11" s="19"/>
      <c r="AB11" s="19"/>
      <c r="AC11" s="19"/>
      <c r="AD11" s="19"/>
      <c r="AE11" s="19"/>
      <c r="AF11" s="19"/>
      <c r="AG11" s="19"/>
    </row>
    <row r="12" spans="1:33" ht="22.5" customHeight="1">
      <c r="A12" s="19"/>
      <c r="B12" s="43"/>
      <c r="C12" s="52"/>
      <c r="D12" s="52"/>
      <c r="E12" s="52"/>
      <c r="F12" s="52"/>
      <c r="G12" s="22"/>
      <c r="H12" s="22"/>
      <c r="I12" s="22"/>
      <c r="J12" s="54" t="s">
        <v>17</v>
      </c>
      <c r="K12" s="54"/>
      <c r="L12" s="54"/>
      <c r="M12" s="54"/>
      <c r="N12" s="54"/>
      <c r="O12" s="54"/>
      <c r="P12" s="54"/>
      <c r="Q12" s="54"/>
      <c r="R12" s="22"/>
      <c r="S12" s="22"/>
      <c r="T12" s="22"/>
      <c r="U12" s="28"/>
      <c r="V12" s="44"/>
      <c r="W12" s="19"/>
      <c r="X12" s="19"/>
      <c r="Y12" s="19"/>
      <c r="Z12" s="19"/>
      <c r="AA12" s="19"/>
      <c r="AB12" s="19"/>
      <c r="AC12" s="19"/>
      <c r="AD12" s="19"/>
      <c r="AE12" s="19"/>
      <c r="AF12" s="19"/>
      <c r="AG12" s="19"/>
    </row>
    <row r="13" spans="1:33" ht="14.25">
      <c r="A13" s="19"/>
      <c r="B13" s="43"/>
      <c r="C13" s="52"/>
      <c r="D13" s="52"/>
      <c r="E13" s="52"/>
      <c r="F13" s="52"/>
      <c r="G13" s="22"/>
      <c r="H13" s="22"/>
      <c r="I13" s="22"/>
      <c r="J13" s="22"/>
      <c r="K13" s="22"/>
      <c r="L13" s="22"/>
      <c r="M13" s="22"/>
      <c r="N13" s="22"/>
      <c r="O13" s="22"/>
      <c r="P13" s="22"/>
      <c r="Q13" s="22"/>
      <c r="R13" s="22"/>
      <c r="S13" s="22"/>
      <c r="T13" s="22"/>
      <c r="U13" s="28"/>
      <c r="V13" s="44"/>
      <c r="W13" s="19"/>
      <c r="X13" s="19"/>
      <c r="Y13" s="19"/>
      <c r="Z13" s="19"/>
      <c r="AA13" s="19"/>
      <c r="AB13" s="19"/>
      <c r="AC13" s="19"/>
      <c r="AD13" s="19"/>
      <c r="AE13" s="19"/>
      <c r="AF13" s="19"/>
      <c r="AG13" s="19"/>
    </row>
    <row r="14" spans="1:33" ht="14.25">
      <c r="A14" s="19"/>
      <c r="B14" s="43"/>
      <c r="C14" s="52"/>
      <c r="D14" s="52"/>
      <c r="E14" s="52"/>
      <c r="F14" s="52"/>
      <c r="G14" s="22"/>
      <c r="H14" s="22"/>
      <c r="I14" s="22"/>
      <c r="J14" s="22"/>
      <c r="K14" s="22"/>
      <c r="L14" s="22"/>
      <c r="M14" s="22"/>
      <c r="N14" s="22"/>
      <c r="O14" s="22"/>
      <c r="P14" s="22"/>
      <c r="Q14" s="22"/>
      <c r="R14" s="22"/>
      <c r="S14" s="22"/>
      <c r="T14" s="22"/>
      <c r="U14" s="28"/>
      <c r="V14" s="44"/>
      <c r="W14" s="19"/>
      <c r="X14" s="19"/>
      <c r="Y14" s="19"/>
      <c r="Z14" s="19"/>
      <c r="AA14" s="19"/>
      <c r="AB14" s="19"/>
      <c r="AC14" s="19"/>
      <c r="AD14" s="19"/>
      <c r="AE14" s="19"/>
      <c r="AF14" s="19"/>
      <c r="AG14" s="19"/>
    </row>
    <row r="15" spans="1:33" ht="14.25">
      <c r="A15" s="19"/>
      <c r="B15" s="43"/>
      <c r="C15" s="52"/>
      <c r="D15" s="52"/>
      <c r="E15" s="52"/>
      <c r="F15" s="52"/>
      <c r="G15" s="22"/>
      <c r="H15" s="22"/>
      <c r="I15" s="22"/>
      <c r="J15" s="22"/>
      <c r="K15" s="22"/>
      <c r="L15" s="22"/>
      <c r="M15" s="22"/>
      <c r="N15" s="22"/>
      <c r="O15" s="22"/>
      <c r="P15" s="22"/>
      <c r="Q15" s="22"/>
      <c r="R15" s="22"/>
      <c r="S15" s="22"/>
      <c r="T15" s="22"/>
      <c r="U15" s="28"/>
      <c r="V15" s="44"/>
      <c r="W15" s="19"/>
      <c r="X15" s="19"/>
      <c r="Y15" s="19"/>
      <c r="Z15" s="19"/>
      <c r="AA15" s="19"/>
      <c r="AB15" s="19"/>
      <c r="AC15" s="19"/>
      <c r="AD15" s="19"/>
      <c r="AE15" s="19"/>
      <c r="AF15" s="19"/>
      <c r="AG15" s="19"/>
    </row>
    <row r="16" spans="1:33" ht="15.75" customHeight="1" thickBot="1">
      <c r="A16" s="19"/>
      <c r="B16" s="43"/>
      <c r="C16" s="52"/>
      <c r="D16" s="52"/>
      <c r="E16" s="52"/>
      <c r="F16" s="52"/>
      <c r="G16" s="22"/>
      <c r="H16" s="59"/>
      <c r="I16" s="59"/>
      <c r="J16" s="23"/>
      <c r="K16" s="22"/>
      <c r="L16" s="22"/>
      <c r="M16" s="22"/>
      <c r="N16" s="22"/>
      <c r="O16" s="22"/>
      <c r="P16" s="22"/>
      <c r="Q16" s="22"/>
      <c r="R16" s="22"/>
      <c r="S16" s="22"/>
      <c r="T16" s="22"/>
      <c r="U16" s="28"/>
      <c r="V16" s="44"/>
      <c r="W16" s="19"/>
      <c r="X16" s="19"/>
      <c r="Y16" s="19"/>
      <c r="Z16" s="19"/>
      <c r="AA16" s="19"/>
      <c r="AB16" s="19"/>
      <c r="AC16" s="19"/>
      <c r="AD16" s="19"/>
      <c r="AE16" s="19"/>
      <c r="AF16" s="19"/>
      <c r="AG16" s="19"/>
    </row>
    <row r="17" spans="1:33" ht="26.25" customHeight="1" thickBot="1">
      <c r="A17" s="19"/>
      <c r="B17" s="43"/>
      <c r="C17" s="52"/>
      <c r="D17" s="52"/>
      <c r="E17" s="52"/>
      <c r="F17" s="52"/>
      <c r="G17" s="22"/>
      <c r="H17" s="33" t="s">
        <v>18</v>
      </c>
      <c r="I17" s="50">
        <v>40</v>
      </c>
      <c r="J17" s="22"/>
      <c r="K17" s="22"/>
      <c r="L17" s="22"/>
      <c r="M17" s="22"/>
      <c r="N17" s="22"/>
      <c r="O17" s="22"/>
      <c r="P17" s="22"/>
      <c r="Q17" s="22"/>
      <c r="R17" s="22"/>
      <c r="S17" s="22"/>
      <c r="T17" s="22"/>
      <c r="U17" s="28"/>
      <c r="V17" s="44"/>
      <c r="W17" s="20"/>
      <c r="X17" s="21"/>
      <c r="Y17" s="21"/>
      <c r="Z17" s="21"/>
      <c r="AA17" s="21"/>
      <c r="AB17" s="21"/>
      <c r="AC17" s="21"/>
      <c r="AD17" s="21"/>
      <c r="AE17" s="21"/>
      <c r="AF17" s="19"/>
      <c r="AG17" s="19"/>
    </row>
    <row r="18" spans="1:33" ht="18" customHeight="1">
      <c r="A18" s="19"/>
      <c r="B18" s="43"/>
      <c r="C18" s="52"/>
      <c r="D18" s="52"/>
      <c r="E18" s="52"/>
      <c r="F18" s="52"/>
      <c r="G18" s="22"/>
      <c r="H18" s="22"/>
      <c r="I18" s="22"/>
      <c r="J18" s="22"/>
      <c r="K18" s="22"/>
      <c r="L18" s="22"/>
      <c r="M18" s="22"/>
      <c r="N18" s="22"/>
      <c r="O18" s="22"/>
      <c r="P18" s="22"/>
      <c r="Q18" s="22"/>
      <c r="R18" s="22"/>
      <c r="S18" s="22"/>
      <c r="T18" s="22"/>
      <c r="U18" s="28"/>
      <c r="V18" s="44"/>
      <c r="W18" s="21"/>
      <c r="X18" s="21"/>
      <c r="Y18" s="21"/>
      <c r="Z18" s="21"/>
      <c r="AA18" s="21"/>
      <c r="AB18" s="21"/>
      <c r="AC18" s="21"/>
      <c r="AD18" s="21"/>
      <c r="AE18" s="21"/>
      <c r="AF18" s="19"/>
      <c r="AG18" s="19"/>
    </row>
    <row r="19" spans="1:33" ht="15" thickBot="1">
      <c r="A19" s="19"/>
      <c r="B19" s="43"/>
      <c r="C19" s="52"/>
      <c r="D19" s="52"/>
      <c r="E19" s="52"/>
      <c r="F19" s="52"/>
      <c r="G19" s="22"/>
      <c r="H19" s="22"/>
      <c r="I19" s="22"/>
      <c r="J19" s="22"/>
      <c r="K19" s="22"/>
      <c r="L19" s="22"/>
      <c r="M19" s="25"/>
      <c r="N19" s="22"/>
      <c r="O19" s="22"/>
      <c r="P19" s="25"/>
      <c r="Q19" s="25"/>
      <c r="R19" s="22"/>
      <c r="S19" s="22"/>
      <c r="T19" s="22"/>
      <c r="U19" s="28"/>
      <c r="V19" s="44"/>
      <c r="W19" s="21"/>
      <c r="X19" s="21"/>
      <c r="Y19" s="21"/>
      <c r="Z19" s="21"/>
      <c r="AA19" s="21"/>
      <c r="AB19" s="21"/>
      <c r="AC19" s="21"/>
      <c r="AD19" s="21"/>
      <c r="AE19" s="21"/>
      <c r="AF19" s="19"/>
      <c r="AG19" s="19"/>
    </row>
    <row r="20" spans="1:33" ht="19.5" customHeight="1" thickBot="1" thickTop="1">
      <c r="A20" s="19"/>
      <c r="B20" s="43"/>
      <c r="C20" s="52"/>
      <c r="D20" s="52"/>
      <c r="E20" s="52"/>
      <c r="F20" s="52"/>
      <c r="G20" s="22"/>
      <c r="H20" s="22"/>
      <c r="I20" s="22"/>
      <c r="J20" s="22"/>
      <c r="K20" s="22"/>
      <c r="L20" s="22"/>
      <c r="M20" s="76" t="s">
        <v>16</v>
      </c>
      <c r="N20" s="77"/>
      <c r="O20" s="77"/>
      <c r="P20" s="35">
        <f>(180/3.142)*(ASIN((M10/2)/((I17*6)+(J25*6)+K32)))</f>
        <v>11.801361497576304</v>
      </c>
      <c r="Q20" s="57" t="s">
        <v>15</v>
      </c>
      <c r="R20" s="58"/>
      <c r="S20" s="22"/>
      <c r="T20" s="22"/>
      <c r="U20" s="28"/>
      <c r="V20" s="44"/>
      <c r="W20" s="21"/>
      <c r="X20" s="21"/>
      <c r="Y20" s="21"/>
      <c r="Z20" s="21"/>
      <c r="AA20" s="21"/>
      <c r="AB20" s="21"/>
      <c r="AC20" s="21"/>
      <c r="AD20" s="21"/>
      <c r="AE20" s="21"/>
      <c r="AF20" s="19"/>
      <c r="AG20" s="19"/>
    </row>
    <row r="21" spans="1:33" ht="15" thickTop="1">
      <c r="A21" s="19"/>
      <c r="B21" s="43"/>
      <c r="C21" s="52"/>
      <c r="D21" s="52"/>
      <c r="E21" s="52"/>
      <c r="F21" s="52"/>
      <c r="G21" s="22"/>
      <c r="H21" s="22"/>
      <c r="I21" s="22"/>
      <c r="J21" s="22"/>
      <c r="K21" s="22"/>
      <c r="L21" s="22"/>
      <c r="M21" s="22"/>
      <c r="N21" s="22"/>
      <c r="O21" s="22"/>
      <c r="P21" s="22"/>
      <c r="Q21" s="22"/>
      <c r="R21" s="22"/>
      <c r="S21" s="22"/>
      <c r="T21" s="22"/>
      <c r="U21" s="28"/>
      <c r="V21" s="44"/>
      <c r="W21" s="21"/>
      <c r="X21" s="21"/>
      <c r="Y21" s="21"/>
      <c r="Z21" s="21"/>
      <c r="AA21" s="21"/>
      <c r="AB21" s="21"/>
      <c r="AC21" s="21"/>
      <c r="AD21" s="21"/>
      <c r="AE21" s="21"/>
      <c r="AF21" s="19"/>
      <c r="AG21" s="19"/>
    </row>
    <row r="22" spans="1:33" ht="14.25">
      <c r="A22" s="19"/>
      <c r="B22" s="43"/>
      <c r="C22" s="52"/>
      <c r="D22" s="52"/>
      <c r="E22" s="52"/>
      <c r="F22" s="52"/>
      <c r="G22" s="22"/>
      <c r="H22" s="22"/>
      <c r="I22" s="22"/>
      <c r="J22" s="22"/>
      <c r="K22" s="22"/>
      <c r="L22" s="32"/>
      <c r="M22" s="32"/>
      <c r="N22" s="22"/>
      <c r="O22" s="22"/>
      <c r="P22" s="22"/>
      <c r="Q22" s="22"/>
      <c r="R22" s="22"/>
      <c r="S22" s="22"/>
      <c r="T22" s="22"/>
      <c r="U22" s="28"/>
      <c r="V22" s="44"/>
      <c r="W22" s="21"/>
      <c r="X22" s="21"/>
      <c r="Y22" s="21"/>
      <c r="Z22" s="21"/>
      <c r="AA22" s="21"/>
      <c r="AB22" s="21"/>
      <c r="AC22" s="21"/>
      <c r="AD22" s="21"/>
      <c r="AE22" s="21"/>
      <c r="AF22" s="19"/>
      <c r="AG22" s="19"/>
    </row>
    <row r="23" spans="1:33" ht="14.25">
      <c r="A23" s="19"/>
      <c r="B23" s="43"/>
      <c r="C23" s="52"/>
      <c r="D23" s="52"/>
      <c r="E23" s="52"/>
      <c r="F23" s="52"/>
      <c r="G23" s="22"/>
      <c r="H23" s="22"/>
      <c r="I23" s="22"/>
      <c r="J23" s="22"/>
      <c r="K23" s="22"/>
      <c r="L23" s="22"/>
      <c r="M23" s="22"/>
      <c r="N23" s="22"/>
      <c r="O23" s="22"/>
      <c r="P23" s="22"/>
      <c r="Q23" s="22"/>
      <c r="R23" s="22"/>
      <c r="S23" s="22"/>
      <c r="T23" s="22"/>
      <c r="U23" s="28"/>
      <c r="V23" s="44"/>
      <c r="W23" s="21"/>
      <c r="X23" s="21"/>
      <c r="Y23" s="21"/>
      <c r="Z23" s="21"/>
      <c r="AA23" s="21"/>
      <c r="AB23" s="21"/>
      <c r="AC23" s="21"/>
      <c r="AD23" s="21"/>
      <c r="AE23" s="21"/>
      <c r="AF23" s="19"/>
      <c r="AG23" s="19"/>
    </row>
    <row r="24" spans="1:33" ht="23.25" customHeight="1" thickBot="1">
      <c r="A24" s="19"/>
      <c r="B24" s="43"/>
      <c r="C24" s="52"/>
      <c r="D24" s="52"/>
      <c r="E24" s="52"/>
      <c r="F24" s="52"/>
      <c r="G24" s="22"/>
      <c r="H24" s="59"/>
      <c r="I24" s="59"/>
      <c r="J24" s="23"/>
      <c r="K24" s="22"/>
      <c r="L24" s="22"/>
      <c r="M24" s="22"/>
      <c r="N24" s="22"/>
      <c r="O24" s="22"/>
      <c r="P24" s="22"/>
      <c r="Q24" s="22"/>
      <c r="R24" s="45"/>
      <c r="S24" s="45"/>
      <c r="T24" s="45"/>
      <c r="U24" s="45"/>
      <c r="V24" s="46"/>
      <c r="W24" s="38"/>
      <c r="X24" s="21"/>
      <c r="Y24" s="21"/>
      <c r="Z24" s="21"/>
      <c r="AA24" s="21"/>
      <c r="AB24" s="21"/>
      <c r="AC24" s="21"/>
      <c r="AD24" s="21"/>
      <c r="AE24" s="21"/>
      <c r="AF24" s="19"/>
      <c r="AG24" s="19"/>
    </row>
    <row r="25" spans="1:33" ht="20.25" customHeight="1" thickBot="1">
      <c r="A25" s="19"/>
      <c r="B25" s="43"/>
      <c r="C25" s="53" t="s">
        <v>28</v>
      </c>
      <c r="D25" s="53"/>
      <c r="E25" s="53"/>
      <c r="F25" s="53"/>
      <c r="G25" s="60" t="s">
        <v>13</v>
      </c>
      <c r="H25" s="60"/>
      <c r="I25" s="60"/>
      <c r="J25" s="50">
        <v>10</v>
      </c>
      <c r="K25" s="22"/>
      <c r="L25" s="22"/>
      <c r="M25" s="22"/>
      <c r="N25" s="22"/>
      <c r="O25" s="22"/>
      <c r="P25" s="22"/>
      <c r="Q25" s="22"/>
      <c r="R25" s="22"/>
      <c r="S25" s="22"/>
      <c r="T25" s="22"/>
      <c r="U25" s="28"/>
      <c r="V25" s="44"/>
      <c r="W25" s="21"/>
      <c r="X25" s="21"/>
      <c r="Y25" s="21"/>
      <c r="Z25" s="21"/>
      <c r="AA25" s="21"/>
      <c r="AB25" s="21"/>
      <c r="AC25" s="21"/>
      <c r="AD25" s="21"/>
      <c r="AE25" s="21"/>
      <c r="AF25" s="19"/>
      <c r="AG25" s="19"/>
    </row>
    <row r="26" spans="1:33" ht="13.5" thickBot="1">
      <c r="A26" s="19"/>
      <c r="B26" s="43"/>
      <c r="C26" s="53"/>
      <c r="D26" s="53"/>
      <c r="E26" s="53"/>
      <c r="F26" s="53"/>
      <c r="G26" s="22"/>
      <c r="H26" s="22"/>
      <c r="I26" s="22"/>
      <c r="J26" s="22"/>
      <c r="K26" s="22"/>
      <c r="L26" s="22"/>
      <c r="M26" s="22"/>
      <c r="N26" s="22"/>
      <c r="O26" s="22"/>
      <c r="P26" s="22"/>
      <c r="Q26" s="22"/>
      <c r="R26" s="22"/>
      <c r="S26" s="22"/>
      <c r="T26" s="22"/>
      <c r="U26" s="28"/>
      <c r="V26" s="44"/>
      <c r="W26" s="21"/>
      <c r="X26" s="21"/>
      <c r="Y26" s="21"/>
      <c r="Z26" s="21"/>
      <c r="AA26" s="21"/>
      <c r="AB26" s="21"/>
      <c r="AC26" s="21"/>
      <c r="AD26" s="21"/>
      <c r="AE26" s="21"/>
      <c r="AF26" s="19"/>
      <c r="AG26" s="19"/>
    </row>
    <row r="27" spans="1:33" ht="18.75" customHeight="1" thickBot="1" thickTop="1">
      <c r="A27" s="19"/>
      <c r="B27" s="43"/>
      <c r="C27" s="53" t="s">
        <v>24</v>
      </c>
      <c r="D27" s="53"/>
      <c r="E27" s="53"/>
      <c r="F27" s="53"/>
      <c r="G27" s="22"/>
      <c r="H27" s="22"/>
      <c r="I27" s="22"/>
      <c r="J27" s="22"/>
      <c r="K27" s="26"/>
      <c r="L27" s="26"/>
      <c r="M27" s="26"/>
      <c r="N27" s="45"/>
      <c r="O27" s="45"/>
      <c r="P27" s="45"/>
      <c r="Q27" s="36">
        <f>K32*M10/((I17*6)+(J25*6)+K32)</f>
        <v>57.27272727272727</v>
      </c>
      <c r="R27" s="61" t="s">
        <v>22</v>
      </c>
      <c r="S27" s="62"/>
      <c r="T27" s="62"/>
      <c r="U27" s="62"/>
      <c r="V27" s="47"/>
      <c r="W27" s="21"/>
      <c r="X27" s="21"/>
      <c r="Y27" s="21"/>
      <c r="Z27" s="21"/>
      <c r="AA27" s="21"/>
      <c r="AB27" s="21"/>
      <c r="AC27" s="21"/>
      <c r="AD27" s="21"/>
      <c r="AE27" s="21"/>
      <c r="AF27" s="19"/>
      <c r="AG27" s="19"/>
    </row>
    <row r="28" spans="1:33" ht="14.25" thickBot="1" thickTop="1">
      <c r="A28" s="19"/>
      <c r="B28" s="43"/>
      <c r="C28" s="53"/>
      <c r="D28" s="53"/>
      <c r="E28" s="53"/>
      <c r="F28" s="53"/>
      <c r="G28" s="22"/>
      <c r="H28" s="22"/>
      <c r="I28" s="22"/>
      <c r="J28" s="22"/>
      <c r="K28" s="22"/>
      <c r="L28" s="68"/>
      <c r="M28" s="59"/>
      <c r="N28" s="59"/>
      <c r="O28" s="22"/>
      <c r="P28" s="22"/>
      <c r="Q28" s="22"/>
      <c r="R28" s="22"/>
      <c r="S28" s="22"/>
      <c r="T28" s="22"/>
      <c r="U28" s="28"/>
      <c r="V28" s="44"/>
      <c r="W28" s="21"/>
      <c r="X28" s="21"/>
      <c r="Y28" s="21"/>
      <c r="Z28" s="21"/>
      <c r="AA28" s="21"/>
      <c r="AB28" s="21"/>
      <c r="AC28" s="21"/>
      <c r="AD28" s="21"/>
      <c r="AE28" s="21"/>
      <c r="AF28" s="19"/>
      <c r="AG28" s="19"/>
    </row>
    <row r="29" spans="1:33" ht="17.25" customHeight="1" thickTop="1">
      <c r="A29" s="19"/>
      <c r="B29" s="43"/>
      <c r="C29" s="53" t="s">
        <v>23</v>
      </c>
      <c r="D29" s="53"/>
      <c r="E29" s="53"/>
      <c r="F29" s="53"/>
      <c r="G29" s="22"/>
      <c r="H29" s="22"/>
      <c r="I29" s="22"/>
      <c r="J29" s="22"/>
      <c r="K29" s="22"/>
      <c r="L29" s="22"/>
      <c r="M29" s="22"/>
      <c r="N29" s="22"/>
      <c r="O29" s="22"/>
      <c r="P29" s="22"/>
      <c r="Q29" s="22"/>
      <c r="R29" s="73" t="s">
        <v>20</v>
      </c>
      <c r="S29" s="74"/>
      <c r="T29" s="74"/>
      <c r="U29" s="37">
        <f>Q27/Q32</f>
        <v>0.42740841248303935</v>
      </c>
      <c r="V29" s="44"/>
      <c r="W29" s="21"/>
      <c r="X29" s="21"/>
      <c r="Y29" s="21"/>
      <c r="Z29" s="21"/>
      <c r="AA29" s="21"/>
      <c r="AB29" s="21"/>
      <c r="AC29" s="21"/>
      <c r="AD29" s="21"/>
      <c r="AE29" s="21"/>
      <c r="AF29" s="19"/>
      <c r="AG29" s="19"/>
    </row>
    <row r="30" spans="1:33" ht="16.5" customHeight="1" thickBot="1">
      <c r="A30" s="19"/>
      <c r="B30" s="43"/>
      <c r="C30" s="53"/>
      <c r="D30" s="53"/>
      <c r="E30" s="53"/>
      <c r="F30" s="53"/>
      <c r="G30" s="22"/>
      <c r="H30" s="22"/>
      <c r="I30" s="22"/>
      <c r="J30" s="22"/>
      <c r="K30" s="22"/>
      <c r="L30" s="22"/>
      <c r="M30" s="22"/>
      <c r="N30" s="22"/>
      <c r="O30" s="22"/>
      <c r="P30" s="22"/>
      <c r="Q30" s="22"/>
      <c r="R30" s="65" t="s">
        <v>21</v>
      </c>
      <c r="S30" s="66"/>
      <c r="T30" s="66"/>
      <c r="U30" s="67"/>
      <c r="V30" s="44"/>
      <c r="W30" s="21"/>
      <c r="X30" s="21"/>
      <c r="Y30" s="21"/>
      <c r="Z30" s="21"/>
      <c r="AA30" s="21"/>
      <c r="AB30" s="21"/>
      <c r="AC30" s="21"/>
      <c r="AD30" s="21"/>
      <c r="AE30" s="21"/>
      <c r="AF30" s="19"/>
      <c r="AG30" s="19"/>
    </row>
    <row r="31" spans="1:33" ht="9.75" customHeight="1" thickBot="1" thickTop="1">
      <c r="A31" s="19"/>
      <c r="B31" s="43"/>
      <c r="C31" s="53" t="s">
        <v>26</v>
      </c>
      <c r="D31" s="53"/>
      <c r="E31" s="53"/>
      <c r="F31" s="53"/>
      <c r="G31" s="22"/>
      <c r="H31" s="22"/>
      <c r="I31" s="22"/>
      <c r="J31" s="22"/>
      <c r="K31" s="22"/>
      <c r="L31" s="22"/>
      <c r="M31" s="22"/>
      <c r="N31" s="22"/>
      <c r="O31" s="22"/>
      <c r="P31" s="22"/>
      <c r="Q31" s="22"/>
      <c r="R31" s="22"/>
      <c r="S31" s="22"/>
      <c r="T31" s="22"/>
      <c r="U31" s="28"/>
      <c r="V31" s="44"/>
      <c r="W31" s="21"/>
      <c r="X31" s="21"/>
      <c r="Y31" s="21"/>
      <c r="Z31" s="21"/>
      <c r="AA31" s="21"/>
      <c r="AB31" s="21"/>
      <c r="AC31" s="21"/>
      <c r="AD31" s="21"/>
      <c r="AE31" s="21"/>
      <c r="AF31" s="19"/>
      <c r="AG31" s="19"/>
    </row>
    <row r="32" spans="1:33" ht="18" customHeight="1" thickBot="1">
      <c r="A32" s="19"/>
      <c r="B32" s="43"/>
      <c r="C32" s="53"/>
      <c r="D32" s="53"/>
      <c r="E32" s="53"/>
      <c r="F32" s="53"/>
      <c r="G32" s="22"/>
      <c r="H32" s="60" t="s">
        <v>14</v>
      </c>
      <c r="I32" s="60"/>
      <c r="J32" s="60"/>
      <c r="K32" s="50">
        <v>140</v>
      </c>
      <c r="L32" s="22"/>
      <c r="M32" s="22"/>
      <c r="N32" s="22"/>
      <c r="O32" s="22"/>
      <c r="P32" s="22"/>
      <c r="Q32" s="49">
        <v>134</v>
      </c>
      <c r="R32" s="34" t="s">
        <v>19</v>
      </c>
      <c r="S32" s="34"/>
      <c r="T32" s="22"/>
      <c r="U32" s="28"/>
      <c r="V32" s="44"/>
      <c r="W32" s="21"/>
      <c r="X32" s="21"/>
      <c r="Y32" s="21"/>
      <c r="Z32" s="21"/>
      <c r="AA32" s="21"/>
      <c r="AB32" s="21"/>
      <c r="AC32" s="21"/>
      <c r="AD32" s="21"/>
      <c r="AE32" s="21"/>
      <c r="AF32" s="19"/>
      <c r="AG32" s="19"/>
    </row>
    <row r="33" spans="1:33" ht="153">
      <c r="A33" s="19"/>
      <c r="B33" s="43"/>
      <c r="C33" s="53" t="s">
        <v>25</v>
      </c>
      <c r="D33" s="53"/>
      <c r="E33" s="53"/>
      <c r="F33" s="53"/>
      <c r="G33" s="75"/>
      <c r="H33" s="75"/>
      <c r="I33" s="75"/>
      <c r="J33" s="24"/>
      <c r="K33" s="22"/>
      <c r="L33" s="22"/>
      <c r="M33" s="22"/>
      <c r="N33" s="22"/>
      <c r="O33" s="22"/>
      <c r="P33" s="22"/>
      <c r="Q33" s="22"/>
      <c r="R33" s="22"/>
      <c r="S33" s="22"/>
      <c r="T33" s="22"/>
      <c r="U33" s="28"/>
      <c r="V33" s="44"/>
      <c r="W33" s="21"/>
      <c r="X33" s="21"/>
      <c r="Y33" s="21"/>
      <c r="Z33" s="21"/>
      <c r="AA33" s="21"/>
      <c r="AB33" s="21"/>
      <c r="AC33" s="21"/>
      <c r="AD33" s="21"/>
      <c r="AE33" s="21"/>
      <c r="AF33" s="19"/>
      <c r="AG33" s="19"/>
    </row>
    <row r="34" spans="1:33" ht="12.75">
      <c r="A34" s="19"/>
      <c r="B34" s="43"/>
      <c r="C34" s="53"/>
      <c r="D34" s="53"/>
      <c r="E34" s="53"/>
      <c r="F34" s="53"/>
      <c r="G34" s="22"/>
      <c r="H34" s="75"/>
      <c r="I34" s="75"/>
      <c r="J34" s="75"/>
      <c r="K34" s="24"/>
      <c r="L34" s="22"/>
      <c r="M34" s="22"/>
      <c r="N34" s="22"/>
      <c r="O34" s="22"/>
      <c r="P34" s="22"/>
      <c r="Q34" s="22"/>
      <c r="R34" s="22"/>
      <c r="S34" s="22"/>
      <c r="T34" s="22"/>
      <c r="U34" s="28"/>
      <c r="V34" s="44"/>
      <c r="W34" s="19"/>
      <c r="X34" s="19"/>
      <c r="Y34" s="19"/>
      <c r="Z34" s="19"/>
      <c r="AA34" s="19"/>
      <c r="AB34" s="19"/>
      <c r="AC34" s="19"/>
      <c r="AD34" s="19"/>
      <c r="AE34" s="19"/>
      <c r="AF34" s="19"/>
      <c r="AG34" s="19"/>
    </row>
    <row r="35" spans="1:33" ht="12.75">
      <c r="A35" s="19"/>
      <c r="B35" s="43"/>
      <c r="C35" s="27"/>
      <c r="D35" s="27"/>
      <c r="E35" s="27"/>
      <c r="F35" s="27"/>
      <c r="G35" s="22"/>
      <c r="H35" s="22"/>
      <c r="I35" s="22"/>
      <c r="J35" s="22"/>
      <c r="K35" s="22"/>
      <c r="L35" s="22"/>
      <c r="M35" s="22"/>
      <c r="N35" s="22"/>
      <c r="O35" s="22"/>
      <c r="P35" s="22"/>
      <c r="Q35" s="22"/>
      <c r="R35" s="22"/>
      <c r="S35" s="22"/>
      <c r="T35" s="22"/>
      <c r="U35" s="28"/>
      <c r="V35" s="44"/>
      <c r="W35" s="19"/>
      <c r="X35" s="19"/>
      <c r="Y35" s="19"/>
      <c r="Z35" s="19"/>
      <c r="AA35" s="19"/>
      <c r="AB35" s="19"/>
      <c r="AC35" s="19"/>
      <c r="AD35" s="19"/>
      <c r="AE35" s="19"/>
      <c r="AF35" s="19"/>
      <c r="AG35" s="19"/>
    </row>
    <row r="36" spans="1:33" ht="409.5">
      <c r="A36" s="19"/>
      <c r="B36" s="43"/>
      <c r="C36" s="63" t="s">
        <v>30</v>
      </c>
      <c r="D36" s="64"/>
      <c r="E36" s="64"/>
      <c r="F36" s="64"/>
      <c r="G36" s="64"/>
      <c r="H36" s="64"/>
      <c r="I36" s="22"/>
      <c r="J36" s="22"/>
      <c r="K36" s="22"/>
      <c r="L36" s="22"/>
      <c r="M36" s="22"/>
      <c r="N36" s="22"/>
      <c r="O36" s="22"/>
      <c r="P36" s="22"/>
      <c r="Q36" s="22"/>
      <c r="R36" s="22"/>
      <c r="S36" s="22"/>
      <c r="T36" s="22"/>
      <c r="U36" s="28"/>
      <c r="V36" s="44"/>
      <c r="W36" s="19"/>
      <c r="X36" s="19"/>
      <c r="Y36" s="19"/>
      <c r="Z36" s="19"/>
      <c r="AA36" s="19"/>
      <c r="AB36" s="19"/>
      <c r="AC36" s="19"/>
      <c r="AD36" s="19"/>
      <c r="AE36" s="19"/>
      <c r="AF36" s="19"/>
      <c r="AG36" s="19"/>
    </row>
    <row r="37" spans="1:33" ht="12.75">
      <c r="A37" s="19"/>
      <c r="B37" s="43"/>
      <c r="C37" s="64"/>
      <c r="D37" s="64"/>
      <c r="E37" s="64"/>
      <c r="F37" s="64"/>
      <c r="G37" s="64"/>
      <c r="H37" s="64"/>
      <c r="I37" s="22"/>
      <c r="J37" s="22"/>
      <c r="K37" s="22"/>
      <c r="L37" s="22"/>
      <c r="M37" s="22"/>
      <c r="N37" s="22"/>
      <c r="O37" s="22"/>
      <c r="P37" s="22"/>
      <c r="Q37" s="22"/>
      <c r="R37" s="22"/>
      <c r="S37" s="22"/>
      <c r="T37" s="22"/>
      <c r="U37" s="28"/>
      <c r="V37" s="44"/>
      <c r="W37" s="19"/>
      <c r="X37" s="19"/>
      <c r="Y37" s="19"/>
      <c r="Z37" s="19"/>
      <c r="AA37" s="19"/>
      <c r="AB37" s="19"/>
      <c r="AC37" s="19"/>
      <c r="AD37" s="19"/>
      <c r="AE37" s="19"/>
      <c r="AF37" s="19"/>
      <c r="AG37" s="19"/>
    </row>
    <row r="38" spans="1:33" ht="12.75">
      <c r="A38" s="19"/>
      <c r="B38" s="43"/>
      <c r="C38" s="64"/>
      <c r="D38" s="64"/>
      <c r="E38" s="64"/>
      <c r="F38" s="64"/>
      <c r="G38" s="64"/>
      <c r="H38" s="64"/>
      <c r="I38" s="22"/>
      <c r="J38" s="22"/>
      <c r="K38" s="22"/>
      <c r="L38" s="22"/>
      <c r="M38" s="22"/>
      <c r="N38" s="22"/>
      <c r="O38" s="22"/>
      <c r="P38" s="22"/>
      <c r="Q38" s="22"/>
      <c r="R38" s="22"/>
      <c r="S38" s="22"/>
      <c r="T38" s="22"/>
      <c r="U38" s="28"/>
      <c r="V38" s="44"/>
      <c r="W38" s="19"/>
      <c r="X38" s="19"/>
      <c r="Y38" s="19"/>
      <c r="Z38" s="19"/>
      <c r="AA38" s="19"/>
      <c r="AB38" s="19"/>
      <c r="AC38" s="19"/>
      <c r="AD38" s="19"/>
      <c r="AE38" s="19"/>
      <c r="AF38" s="19"/>
      <c r="AG38" s="19"/>
    </row>
    <row r="39" spans="1:33" ht="12.75">
      <c r="A39" s="19"/>
      <c r="B39" s="43"/>
      <c r="C39" s="64"/>
      <c r="D39" s="64"/>
      <c r="E39" s="64"/>
      <c r="F39" s="64"/>
      <c r="G39" s="64"/>
      <c r="H39" s="64"/>
      <c r="I39" s="22"/>
      <c r="J39" s="22"/>
      <c r="K39" s="22"/>
      <c r="L39" s="22"/>
      <c r="M39" s="22"/>
      <c r="N39" s="22"/>
      <c r="O39" s="22"/>
      <c r="P39" s="22"/>
      <c r="Q39" s="22"/>
      <c r="R39" s="22"/>
      <c r="S39" s="22"/>
      <c r="T39" s="22"/>
      <c r="U39" s="28"/>
      <c r="V39" s="44"/>
      <c r="W39" s="19"/>
      <c r="X39" s="19"/>
      <c r="Y39" s="19"/>
      <c r="Z39" s="19"/>
      <c r="AA39" s="19"/>
      <c r="AB39" s="19"/>
      <c r="AC39" s="19"/>
      <c r="AD39" s="19"/>
      <c r="AE39" s="19"/>
      <c r="AF39" s="19"/>
      <c r="AG39" s="19"/>
    </row>
    <row r="40" spans="1:33" ht="12.75">
      <c r="A40" s="19"/>
      <c r="B40" s="43"/>
      <c r="C40" s="64"/>
      <c r="D40" s="64"/>
      <c r="E40" s="64"/>
      <c r="F40" s="64"/>
      <c r="G40" s="64"/>
      <c r="H40" s="64"/>
      <c r="I40" s="22"/>
      <c r="J40" s="22"/>
      <c r="K40" s="22"/>
      <c r="L40" s="22"/>
      <c r="M40" s="22"/>
      <c r="N40" s="22"/>
      <c r="O40" s="22"/>
      <c r="P40" s="22"/>
      <c r="Q40" s="22"/>
      <c r="R40" s="22"/>
      <c r="S40" s="22"/>
      <c r="T40" s="22"/>
      <c r="U40" s="28"/>
      <c r="V40" s="44"/>
      <c r="W40" s="19"/>
      <c r="X40" s="19"/>
      <c r="Y40" s="19"/>
      <c r="Z40" s="19"/>
      <c r="AA40" s="19"/>
      <c r="AB40" s="19"/>
      <c r="AC40" s="19"/>
      <c r="AD40" s="19"/>
      <c r="AE40" s="19"/>
      <c r="AF40" s="19"/>
      <c r="AG40" s="19"/>
    </row>
    <row r="41" spans="1:33" ht="12.75">
      <c r="A41" s="19"/>
      <c r="B41" s="43"/>
      <c r="C41" s="64"/>
      <c r="D41" s="64"/>
      <c r="E41" s="64"/>
      <c r="F41" s="64"/>
      <c r="G41" s="64"/>
      <c r="H41" s="64"/>
      <c r="I41" s="22"/>
      <c r="J41" s="22"/>
      <c r="K41" s="22"/>
      <c r="L41" s="22"/>
      <c r="M41" s="22"/>
      <c r="N41" s="22"/>
      <c r="O41" s="22"/>
      <c r="P41" s="22"/>
      <c r="Q41" s="22"/>
      <c r="R41" s="22"/>
      <c r="S41" s="22"/>
      <c r="T41" s="22"/>
      <c r="U41" s="28"/>
      <c r="V41" s="44"/>
      <c r="W41" s="19"/>
      <c r="X41" s="19"/>
      <c r="Y41" s="19"/>
      <c r="Z41" s="19"/>
      <c r="AA41" s="19"/>
      <c r="AB41" s="19"/>
      <c r="AC41" s="19"/>
      <c r="AD41" s="19"/>
      <c r="AE41" s="19"/>
      <c r="AF41" s="19"/>
      <c r="AG41" s="19"/>
    </row>
    <row r="42" spans="1:33" ht="12.75">
      <c r="A42" s="19"/>
      <c r="B42" s="43"/>
      <c r="C42" s="64"/>
      <c r="D42" s="64"/>
      <c r="E42" s="64"/>
      <c r="F42" s="64"/>
      <c r="G42" s="64"/>
      <c r="H42" s="64"/>
      <c r="I42" s="22"/>
      <c r="J42" s="22"/>
      <c r="K42" s="22"/>
      <c r="L42" s="22"/>
      <c r="M42" s="22"/>
      <c r="N42" s="22"/>
      <c r="O42" s="22"/>
      <c r="P42" s="22"/>
      <c r="Q42" s="22"/>
      <c r="R42" s="22"/>
      <c r="S42" s="22"/>
      <c r="T42" s="22"/>
      <c r="U42" s="28"/>
      <c r="V42" s="44"/>
      <c r="W42" s="19"/>
      <c r="X42" s="19"/>
      <c r="Y42" s="19"/>
      <c r="Z42" s="19"/>
      <c r="AA42" s="19"/>
      <c r="AB42" s="19"/>
      <c r="AC42" s="19"/>
      <c r="AD42" s="19"/>
      <c r="AE42" s="19"/>
      <c r="AF42" s="19"/>
      <c r="AG42" s="19"/>
    </row>
    <row r="43" spans="1:33" ht="12.75">
      <c r="A43" s="19"/>
      <c r="B43" s="43"/>
      <c r="C43" s="22"/>
      <c r="D43" s="22"/>
      <c r="E43" s="22"/>
      <c r="F43" s="22"/>
      <c r="G43" s="22"/>
      <c r="H43" s="22"/>
      <c r="I43" s="22"/>
      <c r="J43" s="22"/>
      <c r="K43" s="22"/>
      <c r="L43" s="22"/>
      <c r="M43" s="22"/>
      <c r="N43" s="22"/>
      <c r="O43" s="22"/>
      <c r="P43" s="22"/>
      <c r="Q43" s="22"/>
      <c r="R43" s="22"/>
      <c r="S43" s="22"/>
      <c r="T43" s="22"/>
      <c r="U43" s="28"/>
      <c r="V43" s="44"/>
      <c r="W43" s="19"/>
      <c r="X43" s="19"/>
      <c r="Y43" s="19"/>
      <c r="Z43" s="19"/>
      <c r="AA43" s="19"/>
      <c r="AB43" s="19"/>
      <c r="AC43" s="19"/>
      <c r="AD43" s="19"/>
      <c r="AE43" s="19"/>
      <c r="AF43" s="19"/>
      <c r="AG43" s="19"/>
    </row>
    <row r="44" spans="1:33" ht="12.75">
      <c r="A44" s="19"/>
      <c r="B44" s="43"/>
      <c r="C44" s="69" t="s">
        <v>31</v>
      </c>
      <c r="D44" s="70"/>
      <c r="E44" s="70"/>
      <c r="F44" s="70"/>
      <c r="G44" s="70"/>
      <c r="H44" s="70"/>
      <c r="I44" s="70"/>
      <c r="J44" s="70"/>
      <c r="K44" s="70"/>
      <c r="L44" s="70"/>
      <c r="M44" s="70"/>
      <c r="N44" s="70"/>
      <c r="O44" s="70"/>
      <c r="P44" s="70"/>
      <c r="Q44" s="70"/>
      <c r="R44" s="70"/>
      <c r="S44" s="70"/>
      <c r="T44" s="70"/>
      <c r="U44" s="70"/>
      <c r="V44" s="44"/>
      <c r="W44" s="19"/>
      <c r="X44" s="19"/>
      <c r="Y44" s="19"/>
      <c r="Z44" s="19"/>
      <c r="AA44" s="19"/>
      <c r="AB44" s="19"/>
      <c r="AC44" s="19"/>
      <c r="AD44" s="19"/>
      <c r="AE44" s="19"/>
      <c r="AF44" s="19"/>
      <c r="AG44" s="19"/>
    </row>
    <row r="45" spans="1:33" ht="12.75">
      <c r="A45" s="19"/>
      <c r="B45" s="43"/>
      <c r="C45" s="70"/>
      <c r="D45" s="70"/>
      <c r="E45" s="70"/>
      <c r="F45" s="70"/>
      <c r="G45" s="70"/>
      <c r="H45" s="70"/>
      <c r="I45" s="70"/>
      <c r="J45" s="70"/>
      <c r="K45" s="70"/>
      <c r="L45" s="70"/>
      <c r="M45" s="70"/>
      <c r="N45" s="70"/>
      <c r="O45" s="70"/>
      <c r="P45" s="70"/>
      <c r="Q45" s="70"/>
      <c r="R45" s="70"/>
      <c r="S45" s="70"/>
      <c r="T45" s="70"/>
      <c r="U45" s="70"/>
      <c r="V45" s="44"/>
      <c r="W45" s="19"/>
      <c r="X45" s="19"/>
      <c r="Y45" s="19"/>
      <c r="Z45" s="19"/>
      <c r="AA45" s="19"/>
      <c r="AB45" s="19"/>
      <c r="AC45" s="19"/>
      <c r="AD45" s="19"/>
      <c r="AE45" s="19"/>
      <c r="AF45" s="19"/>
      <c r="AG45" s="19"/>
    </row>
    <row r="46" spans="1:33" ht="12.75">
      <c r="A46" s="19"/>
      <c r="B46" s="43"/>
      <c r="C46" s="70"/>
      <c r="D46" s="70"/>
      <c r="E46" s="70"/>
      <c r="F46" s="70"/>
      <c r="G46" s="70"/>
      <c r="H46" s="70"/>
      <c r="I46" s="70"/>
      <c r="J46" s="70"/>
      <c r="K46" s="70"/>
      <c r="L46" s="70"/>
      <c r="M46" s="70"/>
      <c r="N46" s="70"/>
      <c r="O46" s="70"/>
      <c r="P46" s="70"/>
      <c r="Q46" s="70"/>
      <c r="R46" s="70"/>
      <c r="S46" s="70"/>
      <c r="T46" s="70"/>
      <c r="U46" s="70"/>
      <c r="V46" s="44"/>
      <c r="W46" s="19"/>
      <c r="X46" s="19"/>
      <c r="Y46" s="19"/>
      <c r="Z46" s="19"/>
      <c r="AA46" s="19"/>
      <c r="AB46" s="19"/>
      <c r="AC46" s="19"/>
      <c r="AD46" s="19"/>
      <c r="AE46" s="19"/>
      <c r="AF46" s="19"/>
      <c r="AG46" s="19"/>
    </row>
    <row r="47" spans="1:33" ht="12.75">
      <c r="A47" s="19"/>
      <c r="B47" s="43"/>
      <c r="C47" s="70"/>
      <c r="D47" s="70"/>
      <c r="E47" s="70"/>
      <c r="F47" s="70"/>
      <c r="G47" s="70"/>
      <c r="H47" s="70"/>
      <c r="I47" s="70"/>
      <c r="J47" s="70"/>
      <c r="K47" s="70"/>
      <c r="L47" s="70"/>
      <c r="M47" s="70"/>
      <c r="N47" s="70"/>
      <c r="O47" s="70"/>
      <c r="P47" s="70"/>
      <c r="Q47" s="70"/>
      <c r="R47" s="70"/>
      <c r="S47" s="70"/>
      <c r="T47" s="70"/>
      <c r="U47" s="70"/>
      <c r="V47" s="44"/>
      <c r="W47" s="19"/>
      <c r="X47" s="19"/>
      <c r="Y47" s="19"/>
      <c r="Z47" s="19"/>
      <c r="AA47" s="19"/>
      <c r="AB47" s="19"/>
      <c r="AC47" s="19"/>
      <c r="AD47" s="19"/>
      <c r="AE47" s="19"/>
      <c r="AF47" s="19"/>
      <c r="AG47" s="19"/>
    </row>
    <row r="48" spans="1:33" ht="13.5" thickBot="1">
      <c r="A48" s="19"/>
      <c r="B48" s="29"/>
      <c r="C48" s="30"/>
      <c r="D48" s="30"/>
      <c r="E48" s="30"/>
      <c r="F48" s="30"/>
      <c r="G48" s="30"/>
      <c r="H48" s="30"/>
      <c r="I48" s="30"/>
      <c r="J48" s="30"/>
      <c r="K48" s="30"/>
      <c r="L48" s="30"/>
      <c r="M48" s="30"/>
      <c r="N48" s="30"/>
      <c r="O48" s="30"/>
      <c r="P48" s="30"/>
      <c r="Q48" s="30"/>
      <c r="R48" s="30"/>
      <c r="S48" s="30"/>
      <c r="T48" s="30"/>
      <c r="U48" s="30"/>
      <c r="V48" s="48"/>
      <c r="W48" s="19"/>
      <c r="X48" s="19"/>
      <c r="Y48" s="19"/>
      <c r="Z48" s="19"/>
      <c r="AA48" s="19"/>
      <c r="AB48" s="19"/>
      <c r="AC48" s="19"/>
      <c r="AD48" s="19"/>
      <c r="AE48" s="19"/>
      <c r="AF48" s="19"/>
      <c r="AG48" s="19"/>
    </row>
    <row r="49" spans="1:33" ht="12.75">
      <c r="A49" s="19"/>
      <c r="B49" s="19"/>
      <c r="C49" s="19"/>
      <c r="D49" s="19"/>
      <c r="E49" s="19"/>
      <c r="F49" s="19"/>
      <c r="G49" s="19"/>
      <c r="H49" s="19"/>
      <c r="I49" s="19"/>
      <c r="J49" s="19"/>
      <c r="K49" s="19"/>
      <c r="L49" s="19"/>
      <c r="M49" s="19"/>
      <c r="N49" s="19"/>
      <c r="O49" s="19"/>
      <c r="P49" s="19"/>
      <c r="Q49" s="19"/>
      <c r="R49" s="19"/>
      <c r="S49" s="19"/>
      <c r="T49" s="19"/>
      <c r="U49" s="19"/>
      <c r="V49" s="31"/>
      <c r="W49" s="19"/>
      <c r="X49" s="19"/>
      <c r="Y49" s="19"/>
      <c r="Z49" s="19"/>
      <c r="AA49" s="19"/>
      <c r="AB49" s="19"/>
      <c r="AC49" s="19"/>
      <c r="AD49" s="19"/>
      <c r="AE49" s="19"/>
      <c r="AF49" s="19"/>
      <c r="AG49" s="19"/>
    </row>
    <row r="50" spans="1:33" ht="12.7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row>
    <row r="51" spans="1:33" ht="12.7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row>
    <row r="52" spans="1:33" ht="12.7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row>
    <row r="53" spans="1:33" ht="12.7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row>
    <row r="54" spans="1:33" ht="12.7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ht="12.7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ht="12.7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row>
    <row r="57" spans="1:33" ht="12.7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row>
    <row r="58" spans="1:33" ht="12.7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row>
    <row r="59" spans="1:33" ht="12.7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row>
    <row r="60" spans="1:33" ht="12.7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row>
    <row r="61" spans="1:33" ht="12.7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row>
    <row r="62" spans="1:33"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row>
    <row r="63" spans="22:33" ht="12.75">
      <c r="V63" s="19"/>
      <c r="W63" s="19"/>
      <c r="X63" s="19"/>
      <c r="Y63" s="19"/>
      <c r="Z63" s="19"/>
      <c r="AA63" s="19"/>
      <c r="AB63" s="19"/>
      <c r="AC63" s="19"/>
      <c r="AD63" s="19"/>
      <c r="AE63" s="19"/>
      <c r="AF63" s="19"/>
      <c r="AG63" s="19"/>
    </row>
    <row r="64" spans="22:33" ht="12.75">
      <c r="V64" s="19"/>
      <c r="W64" s="19"/>
      <c r="X64" s="19"/>
      <c r="Y64" s="19"/>
      <c r="Z64" s="19"/>
      <c r="AA64" s="19"/>
      <c r="AB64" s="19"/>
      <c r="AC64" s="19"/>
      <c r="AD64" s="19"/>
      <c r="AE64" s="19"/>
      <c r="AF64" s="19"/>
      <c r="AG64" s="19"/>
    </row>
    <row r="65" spans="22:33" ht="12.75">
      <c r="V65" s="19"/>
      <c r="W65" s="19"/>
      <c r="X65" s="19"/>
      <c r="Y65" s="19"/>
      <c r="Z65" s="19"/>
      <c r="AA65" s="19"/>
      <c r="AB65" s="19"/>
      <c r="AC65" s="19"/>
      <c r="AD65" s="19"/>
      <c r="AE65" s="19"/>
      <c r="AF65" s="19"/>
      <c r="AG65" s="19"/>
    </row>
    <row r="66" spans="22:33" ht="12.75">
      <c r="V66" s="19"/>
      <c r="W66" s="19"/>
      <c r="X66" s="19"/>
      <c r="Y66" s="19"/>
      <c r="Z66" s="19"/>
      <c r="AA66" s="19"/>
      <c r="AB66" s="19"/>
      <c r="AC66" s="19"/>
      <c r="AD66" s="19"/>
      <c r="AE66" s="19"/>
      <c r="AF66" s="19"/>
      <c r="AG66" s="19"/>
    </row>
    <row r="67" spans="22:33" ht="12.75">
      <c r="V67" s="19"/>
      <c r="W67" s="19"/>
      <c r="X67" s="19"/>
      <c r="Y67" s="19"/>
      <c r="Z67" s="19"/>
      <c r="AA67" s="19"/>
      <c r="AB67" s="19"/>
      <c r="AC67" s="19"/>
      <c r="AD67" s="19"/>
      <c r="AE67" s="19"/>
      <c r="AF67" s="19"/>
      <c r="AG67" s="19"/>
    </row>
    <row r="68" spans="22:33" ht="12.75">
      <c r="V68" s="19"/>
      <c r="W68" s="19"/>
      <c r="X68" s="19"/>
      <c r="Y68" s="19"/>
      <c r="Z68" s="19"/>
      <c r="AA68" s="19"/>
      <c r="AB68" s="19"/>
      <c r="AC68" s="19"/>
      <c r="AD68" s="19"/>
      <c r="AE68" s="19"/>
      <c r="AF68" s="19"/>
      <c r="AG68" s="19"/>
    </row>
    <row r="69" spans="22:33" ht="12.75">
      <c r="V69" s="19"/>
      <c r="W69" s="19"/>
      <c r="X69" s="19"/>
      <c r="Y69" s="19"/>
      <c r="Z69" s="19"/>
      <c r="AA69" s="19"/>
      <c r="AB69" s="19"/>
      <c r="AC69" s="19"/>
      <c r="AD69" s="19"/>
      <c r="AE69" s="19"/>
      <c r="AF69" s="19"/>
      <c r="AG69" s="19"/>
    </row>
    <row r="70" spans="22:33" ht="12.75">
      <c r="V70" s="19"/>
      <c r="W70" s="19"/>
      <c r="X70" s="19"/>
      <c r="Y70" s="19"/>
      <c r="Z70" s="19"/>
      <c r="AA70" s="19"/>
      <c r="AB70" s="19"/>
      <c r="AC70" s="19"/>
      <c r="AD70" s="19"/>
      <c r="AE70" s="19"/>
      <c r="AF70" s="19"/>
      <c r="AG70" s="19"/>
    </row>
    <row r="71" spans="22:33" ht="12.75">
      <c r="V71" s="19"/>
      <c r="W71" s="19"/>
      <c r="X71" s="19"/>
      <c r="Y71" s="19"/>
      <c r="Z71" s="19"/>
      <c r="AA71" s="19"/>
      <c r="AB71" s="19"/>
      <c r="AC71" s="19"/>
      <c r="AD71" s="19"/>
      <c r="AE71" s="19"/>
      <c r="AF71" s="19"/>
      <c r="AG71" s="19"/>
    </row>
    <row r="72" spans="22:33" ht="12.75">
      <c r="V72" s="19"/>
      <c r="W72" s="19"/>
      <c r="X72" s="19"/>
      <c r="Y72" s="19"/>
      <c r="Z72" s="19"/>
      <c r="AA72" s="19"/>
      <c r="AB72" s="19"/>
      <c r="AC72" s="19"/>
      <c r="AD72" s="19"/>
      <c r="AE72" s="19"/>
      <c r="AF72" s="19"/>
      <c r="AG72" s="19"/>
    </row>
    <row r="73" spans="22:33" ht="12.75">
      <c r="V73" s="19"/>
      <c r="W73" s="19"/>
      <c r="X73" s="19"/>
      <c r="Y73" s="19"/>
      <c r="Z73" s="19"/>
      <c r="AA73" s="19"/>
      <c r="AB73" s="19"/>
      <c r="AC73" s="19"/>
      <c r="AD73" s="19"/>
      <c r="AE73" s="19"/>
      <c r="AF73" s="19"/>
      <c r="AG73" s="19"/>
    </row>
    <row r="74" spans="22:33" ht="12.75">
      <c r="V74" s="19"/>
      <c r="W74" s="19"/>
      <c r="X74" s="19"/>
      <c r="Y74" s="19"/>
      <c r="Z74" s="19"/>
      <c r="AA74" s="19"/>
      <c r="AB74" s="19"/>
      <c r="AC74" s="19"/>
      <c r="AD74" s="19"/>
      <c r="AE74" s="19"/>
      <c r="AF74" s="19"/>
      <c r="AG74" s="19"/>
    </row>
    <row r="75" spans="22:33" ht="12.75">
      <c r="V75" s="19"/>
      <c r="W75" s="19"/>
      <c r="X75" s="19"/>
      <c r="Y75" s="19"/>
      <c r="Z75" s="19"/>
      <c r="AA75" s="19"/>
      <c r="AB75" s="19"/>
      <c r="AC75" s="19"/>
      <c r="AD75" s="19"/>
      <c r="AE75" s="19"/>
      <c r="AF75" s="19"/>
      <c r="AG75" s="19"/>
    </row>
    <row r="76" spans="22:33" ht="12.75">
      <c r="V76" s="19"/>
      <c r="W76" s="19"/>
      <c r="X76" s="19"/>
      <c r="Y76" s="19"/>
      <c r="Z76" s="19"/>
      <c r="AA76" s="19"/>
      <c r="AB76" s="19"/>
      <c r="AC76" s="19"/>
      <c r="AD76" s="19"/>
      <c r="AE76" s="19"/>
      <c r="AF76" s="19"/>
      <c r="AG76" s="19"/>
    </row>
    <row r="77" spans="22:33" ht="12.75">
      <c r="V77" s="19"/>
      <c r="W77" s="19"/>
      <c r="X77" s="19"/>
      <c r="Y77" s="19"/>
      <c r="Z77" s="19"/>
      <c r="AA77" s="19"/>
      <c r="AB77" s="19"/>
      <c r="AC77" s="19"/>
      <c r="AD77" s="19"/>
      <c r="AE77" s="19"/>
      <c r="AF77" s="19"/>
      <c r="AG77" s="19"/>
    </row>
    <row r="78" spans="22:33" ht="12.75">
      <c r="V78" s="19"/>
      <c r="W78" s="19"/>
      <c r="X78" s="19"/>
      <c r="Y78" s="19"/>
      <c r="Z78" s="19"/>
      <c r="AA78" s="19"/>
      <c r="AB78" s="19"/>
      <c r="AC78" s="19"/>
      <c r="AD78" s="19"/>
      <c r="AE78" s="19"/>
      <c r="AF78" s="19"/>
      <c r="AG78" s="19"/>
    </row>
    <row r="79" spans="22:33" ht="12.75">
      <c r="V79" s="19"/>
      <c r="W79" s="19"/>
      <c r="X79" s="19"/>
      <c r="Y79" s="19"/>
      <c r="Z79" s="19"/>
      <c r="AA79" s="19"/>
      <c r="AB79" s="19"/>
      <c r="AC79" s="19"/>
      <c r="AD79" s="19"/>
      <c r="AE79" s="19"/>
      <c r="AF79" s="19"/>
      <c r="AG79" s="19"/>
    </row>
    <row r="80" spans="22:33" ht="12.75">
      <c r="V80" s="19"/>
      <c r="W80" s="19"/>
      <c r="X80" s="19"/>
      <c r="Y80" s="19"/>
      <c r="Z80" s="19"/>
      <c r="AA80" s="19"/>
      <c r="AB80" s="19"/>
      <c r="AC80" s="19"/>
      <c r="AD80" s="19"/>
      <c r="AE80" s="19"/>
      <c r="AF80" s="19"/>
      <c r="AG80" s="19"/>
    </row>
    <row r="81" spans="22:33" ht="12.75">
      <c r="V81" s="19"/>
      <c r="W81" s="19"/>
      <c r="X81" s="19"/>
      <c r="Y81" s="19"/>
      <c r="Z81" s="19"/>
      <c r="AA81" s="19"/>
      <c r="AB81" s="19"/>
      <c r="AC81" s="19"/>
      <c r="AD81" s="19"/>
      <c r="AE81" s="19"/>
      <c r="AF81" s="19"/>
      <c r="AG81" s="19"/>
    </row>
    <row r="82" spans="22:33" ht="12.75">
      <c r="V82" s="19"/>
      <c r="W82" s="19"/>
      <c r="X82" s="19"/>
      <c r="Y82" s="19"/>
      <c r="Z82" s="19"/>
      <c r="AA82" s="19"/>
      <c r="AB82" s="19"/>
      <c r="AC82" s="19"/>
      <c r="AD82" s="19"/>
      <c r="AE82" s="19"/>
      <c r="AF82" s="19"/>
      <c r="AG82" s="19"/>
    </row>
    <row r="83" spans="22:33" ht="12.75">
      <c r="V83" s="19"/>
      <c r="W83" s="19"/>
      <c r="X83" s="19"/>
      <c r="Y83" s="19"/>
      <c r="Z83" s="19"/>
      <c r="AA83" s="19"/>
      <c r="AB83" s="19"/>
      <c r="AC83" s="19"/>
      <c r="AD83" s="19"/>
      <c r="AE83" s="19"/>
      <c r="AF83" s="19"/>
      <c r="AG83" s="19"/>
    </row>
    <row r="84" spans="22:33" ht="12.75">
      <c r="V84" s="19"/>
      <c r="W84" s="19"/>
      <c r="X84" s="19"/>
      <c r="Y84" s="19"/>
      <c r="Z84" s="19"/>
      <c r="AA84" s="19"/>
      <c r="AB84" s="19"/>
      <c r="AC84" s="19"/>
      <c r="AD84" s="19"/>
      <c r="AE84" s="19"/>
      <c r="AF84" s="19"/>
      <c r="AG84" s="19"/>
    </row>
    <row r="85" spans="22:33" ht="12.75">
      <c r="V85" s="19"/>
      <c r="W85" s="19"/>
      <c r="X85" s="19"/>
      <c r="Y85" s="19"/>
      <c r="Z85" s="19"/>
      <c r="AA85" s="19"/>
      <c r="AB85" s="19"/>
      <c r="AC85" s="19"/>
      <c r="AD85" s="19"/>
      <c r="AE85" s="19"/>
      <c r="AF85" s="19"/>
      <c r="AG85" s="19"/>
    </row>
    <row r="86" spans="22:33" ht="12.75">
      <c r="V86" s="19"/>
      <c r="W86" s="19"/>
      <c r="X86" s="19"/>
      <c r="Y86" s="19"/>
      <c r="Z86" s="19"/>
      <c r="AA86" s="19"/>
      <c r="AB86" s="19"/>
      <c r="AC86" s="19"/>
      <c r="AD86" s="19"/>
      <c r="AE86" s="19"/>
      <c r="AF86" s="19"/>
      <c r="AG86" s="19"/>
    </row>
    <row r="87" spans="22:33" ht="12.75">
      <c r="V87" s="19"/>
      <c r="W87" s="19"/>
      <c r="X87" s="19"/>
      <c r="Y87" s="19"/>
      <c r="Z87" s="19"/>
      <c r="AA87" s="19"/>
      <c r="AB87" s="19"/>
      <c r="AC87" s="19"/>
      <c r="AD87" s="19"/>
      <c r="AE87" s="19"/>
      <c r="AF87" s="19"/>
      <c r="AG87" s="19"/>
    </row>
    <row r="88" spans="22:33" ht="12.75">
      <c r="V88" s="19"/>
      <c r="W88" s="19"/>
      <c r="X88" s="19"/>
      <c r="Y88" s="19"/>
      <c r="Z88" s="19"/>
      <c r="AA88" s="19"/>
      <c r="AB88" s="19"/>
      <c r="AC88" s="19"/>
      <c r="AD88" s="19"/>
      <c r="AE88" s="19"/>
      <c r="AF88" s="19"/>
      <c r="AG88" s="19"/>
    </row>
    <row r="89" spans="22:33" ht="12.75">
      <c r="V89" s="19"/>
      <c r="W89" s="19"/>
      <c r="X89" s="19"/>
      <c r="Y89" s="19"/>
      <c r="Z89" s="19"/>
      <c r="AA89" s="19"/>
      <c r="AB89" s="19"/>
      <c r="AC89" s="19"/>
      <c r="AD89" s="19"/>
      <c r="AE89" s="19"/>
      <c r="AF89" s="19"/>
      <c r="AG89" s="19"/>
    </row>
    <row r="90" spans="22:33" ht="12.75">
      <c r="V90" s="19"/>
      <c r="W90" s="19"/>
      <c r="X90" s="19"/>
      <c r="Y90" s="19"/>
      <c r="Z90" s="19"/>
      <c r="AA90" s="19"/>
      <c r="AB90" s="19"/>
      <c r="AC90" s="19"/>
      <c r="AD90" s="19"/>
      <c r="AE90" s="19"/>
      <c r="AF90" s="19"/>
      <c r="AG90" s="19"/>
    </row>
    <row r="91" spans="22:33" ht="12.75">
      <c r="V91" s="19"/>
      <c r="W91" s="19"/>
      <c r="X91" s="19"/>
      <c r="Y91" s="19"/>
      <c r="Z91" s="19"/>
      <c r="AA91" s="19"/>
      <c r="AB91" s="19"/>
      <c r="AC91" s="19"/>
      <c r="AD91" s="19"/>
      <c r="AE91" s="19"/>
      <c r="AF91" s="19"/>
      <c r="AG91" s="19"/>
    </row>
    <row r="92" spans="22:33" ht="12.75">
      <c r="V92" s="19"/>
      <c r="W92" s="19"/>
      <c r="X92" s="19"/>
      <c r="Y92" s="19"/>
      <c r="Z92" s="19"/>
      <c r="AA92" s="19"/>
      <c r="AB92" s="19"/>
      <c r="AC92" s="19"/>
      <c r="AD92" s="19"/>
      <c r="AE92" s="19"/>
      <c r="AF92" s="19"/>
      <c r="AG92" s="19"/>
    </row>
    <row r="93" spans="22:33" ht="12.75">
      <c r="V93" s="19"/>
      <c r="W93" s="19"/>
      <c r="X93" s="19"/>
      <c r="Y93" s="19"/>
      <c r="Z93" s="19"/>
      <c r="AA93" s="19"/>
      <c r="AB93" s="19"/>
      <c r="AC93" s="19"/>
      <c r="AD93" s="19"/>
      <c r="AE93" s="19"/>
      <c r="AF93" s="19"/>
      <c r="AG93" s="19"/>
    </row>
    <row r="94" spans="22:33" ht="12.75">
      <c r="V94" s="19"/>
      <c r="W94" s="19"/>
      <c r="X94" s="19"/>
      <c r="Y94" s="19"/>
      <c r="Z94" s="19"/>
      <c r="AA94" s="19"/>
      <c r="AB94" s="19"/>
      <c r="AC94" s="19"/>
      <c r="AD94" s="19"/>
      <c r="AE94" s="19"/>
      <c r="AF94" s="19"/>
      <c r="AG94" s="19"/>
    </row>
    <row r="95" spans="22:33" ht="12.75">
      <c r="V95" s="19"/>
      <c r="W95" s="19"/>
      <c r="X95" s="19"/>
      <c r="Y95" s="19"/>
      <c r="Z95" s="19"/>
      <c r="AA95" s="19"/>
      <c r="AB95" s="19"/>
      <c r="AC95" s="19"/>
      <c r="AD95" s="19"/>
      <c r="AE95" s="19"/>
      <c r="AF95" s="19"/>
      <c r="AG95" s="19"/>
    </row>
    <row r="96" spans="22:33" ht="12.75">
      <c r="V96" s="19"/>
      <c r="W96" s="19"/>
      <c r="X96" s="19"/>
      <c r="Y96" s="19"/>
      <c r="Z96" s="19"/>
      <c r="AA96" s="19"/>
      <c r="AB96" s="19"/>
      <c r="AC96" s="19"/>
      <c r="AD96" s="19"/>
      <c r="AE96" s="19"/>
      <c r="AF96" s="19"/>
      <c r="AG96" s="19"/>
    </row>
    <row r="97" spans="22:33" ht="12.75">
      <c r="V97" s="19"/>
      <c r="W97" s="19"/>
      <c r="X97" s="19"/>
      <c r="Y97" s="19"/>
      <c r="Z97" s="19"/>
      <c r="AA97" s="19"/>
      <c r="AB97" s="19"/>
      <c r="AC97" s="19"/>
      <c r="AD97" s="19"/>
      <c r="AE97" s="19"/>
      <c r="AF97" s="19"/>
      <c r="AG97" s="19"/>
    </row>
    <row r="98" spans="22:33" ht="12.75">
      <c r="V98" s="19"/>
      <c r="W98" s="19"/>
      <c r="X98" s="19"/>
      <c r="Y98" s="19"/>
      <c r="Z98" s="19"/>
      <c r="AA98" s="19"/>
      <c r="AB98" s="19"/>
      <c r="AC98" s="19"/>
      <c r="AD98" s="19"/>
      <c r="AE98" s="19"/>
      <c r="AF98" s="19"/>
      <c r="AG98" s="19"/>
    </row>
    <row r="99" spans="22:33" ht="12.75">
      <c r="V99" s="19"/>
      <c r="W99" s="19"/>
      <c r="X99" s="19"/>
      <c r="Y99" s="19"/>
      <c r="Z99" s="19"/>
      <c r="AA99" s="19"/>
      <c r="AB99" s="19"/>
      <c r="AC99" s="19"/>
      <c r="AD99" s="19"/>
      <c r="AE99" s="19"/>
      <c r="AF99" s="19"/>
      <c r="AG99" s="19"/>
    </row>
    <row r="100" spans="22:33" ht="12.75">
      <c r="V100" s="19"/>
      <c r="W100" s="19"/>
      <c r="X100" s="19"/>
      <c r="Y100" s="19"/>
      <c r="Z100" s="19"/>
      <c r="AA100" s="19"/>
      <c r="AB100" s="19"/>
      <c r="AC100" s="19"/>
      <c r="AD100" s="19"/>
      <c r="AE100" s="19"/>
      <c r="AF100" s="19"/>
      <c r="AG100" s="19"/>
    </row>
    <row r="101" spans="22:33" ht="12.75">
      <c r="V101" s="19"/>
      <c r="W101" s="19"/>
      <c r="X101" s="19"/>
      <c r="Y101" s="19"/>
      <c r="Z101" s="19"/>
      <c r="AA101" s="19"/>
      <c r="AB101" s="19"/>
      <c r="AC101" s="19"/>
      <c r="AD101" s="19"/>
      <c r="AE101" s="19"/>
      <c r="AF101" s="19"/>
      <c r="AG101" s="19"/>
    </row>
    <row r="102" spans="22:33" ht="12.75">
      <c r="V102" s="19"/>
      <c r="W102" s="19"/>
      <c r="X102" s="19"/>
      <c r="Y102" s="19"/>
      <c r="Z102" s="19"/>
      <c r="AA102" s="19"/>
      <c r="AB102" s="19"/>
      <c r="AC102" s="19"/>
      <c r="AD102" s="19"/>
      <c r="AE102" s="19"/>
      <c r="AF102" s="19"/>
      <c r="AG102" s="19"/>
    </row>
    <row r="103" spans="22:33" ht="12.75">
      <c r="V103" s="19"/>
      <c r="W103" s="19"/>
      <c r="X103" s="19"/>
      <c r="Y103" s="19"/>
      <c r="Z103" s="19"/>
      <c r="AA103" s="19"/>
      <c r="AB103" s="19"/>
      <c r="AC103" s="19"/>
      <c r="AD103" s="19"/>
      <c r="AE103" s="19"/>
      <c r="AF103" s="19"/>
      <c r="AG103" s="19"/>
    </row>
    <row r="104" spans="22:33" ht="12.75">
      <c r="V104" s="19"/>
      <c r="W104" s="19"/>
      <c r="X104" s="19"/>
      <c r="Y104" s="19"/>
      <c r="Z104" s="19"/>
      <c r="AA104" s="19"/>
      <c r="AB104" s="19"/>
      <c r="AC104" s="19"/>
      <c r="AD104" s="19"/>
      <c r="AE104" s="19"/>
      <c r="AF104" s="19"/>
      <c r="AG104" s="19"/>
    </row>
    <row r="105" spans="22:33" ht="12.75">
      <c r="V105" s="19"/>
      <c r="W105" s="19"/>
      <c r="X105" s="19"/>
      <c r="Y105" s="19"/>
      <c r="Z105" s="19"/>
      <c r="AA105" s="19"/>
      <c r="AB105" s="19"/>
      <c r="AC105" s="19"/>
      <c r="AD105" s="19"/>
      <c r="AE105" s="19"/>
      <c r="AF105" s="19"/>
      <c r="AG105" s="19"/>
    </row>
    <row r="106" spans="22:33" ht="12.75">
      <c r="V106" s="19"/>
      <c r="W106" s="19"/>
      <c r="X106" s="19"/>
      <c r="Y106" s="19"/>
      <c r="Z106" s="19"/>
      <c r="AA106" s="19"/>
      <c r="AB106" s="19"/>
      <c r="AC106" s="19"/>
      <c r="AD106" s="19"/>
      <c r="AE106" s="19"/>
      <c r="AF106" s="19"/>
      <c r="AG106" s="19"/>
    </row>
    <row r="107" spans="22:33" ht="12.75">
      <c r="V107" s="19"/>
      <c r="W107" s="19"/>
      <c r="X107" s="19"/>
      <c r="Y107" s="19"/>
      <c r="Z107" s="19"/>
      <c r="AA107" s="19"/>
      <c r="AB107" s="19"/>
      <c r="AC107" s="19"/>
      <c r="AD107" s="19"/>
      <c r="AE107" s="19"/>
      <c r="AF107" s="19"/>
      <c r="AG107" s="19"/>
    </row>
    <row r="108" spans="22:33" ht="12.75">
      <c r="V108" s="19"/>
      <c r="W108" s="19"/>
      <c r="X108" s="19"/>
      <c r="Y108" s="19"/>
      <c r="Z108" s="19"/>
      <c r="AA108" s="19"/>
      <c r="AB108" s="19"/>
      <c r="AC108" s="19"/>
      <c r="AD108" s="19"/>
      <c r="AE108" s="19"/>
      <c r="AF108" s="19"/>
      <c r="AG108" s="19"/>
    </row>
    <row r="109" spans="22:33" ht="12.75">
      <c r="V109" s="19"/>
      <c r="W109" s="19"/>
      <c r="X109" s="19"/>
      <c r="Y109" s="19"/>
      <c r="Z109" s="19"/>
      <c r="AA109" s="19"/>
      <c r="AB109" s="19"/>
      <c r="AC109" s="19"/>
      <c r="AD109" s="19"/>
      <c r="AE109" s="19"/>
      <c r="AF109" s="19"/>
      <c r="AG109" s="19"/>
    </row>
    <row r="110" spans="22:33" ht="12.75">
      <c r="V110" s="19"/>
      <c r="W110" s="19"/>
      <c r="X110" s="19"/>
      <c r="Y110" s="19"/>
      <c r="Z110" s="19"/>
      <c r="AA110" s="19"/>
      <c r="AB110" s="19"/>
      <c r="AC110" s="19"/>
      <c r="AD110" s="19"/>
      <c r="AE110" s="19"/>
      <c r="AF110" s="19"/>
      <c r="AG110" s="19"/>
    </row>
    <row r="111" spans="22:33" ht="12.75">
      <c r="V111" s="19"/>
      <c r="W111" s="19"/>
      <c r="X111" s="19"/>
      <c r="Y111" s="19"/>
      <c r="Z111" s="19"/>
      <c r="AA111" s="19"/>
      <c r="AB111" s="19"/>
      <c r="AC111" s="19"/>
      <c r="AD111" s="19"/>
      <c r="AE111" s="19"/>
      <c r="AF111" s="19"/>
      <c r="AG111" s="19"/>
    </row>
    <row r="112" spans="22:33" ht="12.75">
      <c r="V112" s="19"/>
      <c r="W112" s="19"/>
      <c r="X112" s="19"/>
      <c r="Y112" s="19"/>
      <c r="Z112" s="19"/>
      <c r="AA112" s="19"/>
      <c r="AB112" s="19"/>
      <c r="AC112" s="19"/>
      <c r="AD112" s="19"/>
      <c r="AE112" s="19"/>
      <c r="AF112" s="19"/>
      <c r="AG112" s="19"/>
    </row>
    <row r="113" spans="22:33" ht="12.75">
      <c r="V113" s="19"/>
      <c r="W113" s="19"/>
      <c r="X113" s="19"/>
      <c r="Y113" s="19"/>
      <c r="Z113" s="19"/>
      <c r="AA113" s="19"/>
      <c r="AB113" s="19"/>
      <c r="AC113" s="19"/>
      <c r="AD113" s="19"/>
      <c r="AE113" s="19"/>
      <c r="AF113" s="19"/>
      <c r="AG113" s="19"/>
    </row>
    <row r="114" spans="22:33" ht="12.75">
      <c r="V114" s="19"/>
      <c r="W114" s="19"/>
      <c r="X114" s="19"/>
      <c r="Y114" s="19"/>
      <c r="Z114" s="19"/>
      <c r="AA114" s="19"/>
      <c r="AB114" s="19"/>
      <c r="AC114" s="19"/>
      <c r="AD114" s="19"/>
      <c r="AE114" s="19"/>
      <c r="AF114" s="19"/>
      <c r="AG114" s="19"/>
    </row>
    <row r="115" spans="22:33" ht="12.75">
      <c r="V115" s="19"/>
      <c r="W115" s="19"/>
      <c r="X115" s="19"/>
      <c r="Y115" s="19"/>
      <c r="Z115" s="19"/>
      <c r="AA115" s="19"/>
      <c r="AB115" s="19"/>
      <c r="AC115" s="19"/>
      <c r="AD115" s="19"/>
      <c r="AE115" s="19"/>
      <c r="AF115" s="19"/>
      <c r="AG115" s="19"/>
    </row>
    <row r="116" spans="22:33" ht="12.75">
      <c r="V116" s="19"/>
      <c r="W116" s="19"/>
      <c r="X116" s="19"/>
      <c r="Y116" s="19"/>
      <c r="Z116" s="19"/>
      <c r="AA116" s="19"/>
      <c r="AB116" s="19"/>
      <c r="AC116" s="19"/>
      <c r="AD116" s="19"/>
      <c r="AE116" s="19"/>
      <c r="AF116" s="19"/>
      <c r="AG116" s="19"/>
    </row>
    <row r="117" spans="22:33" ht="12.75">
      <c r="V117" s="19"/>
      <c r="W117" s="19"/>
      <c r="X117" s="19"/>
      <c r="Y117" s="19"/>
      <c r="Z117" s="19"/>
      <c r="AA117" s="19"/>
      <c r="AB117" s="19"/>
      <c r="AC117" s="19"/>
      <c r="AD117" s="19"/>
      <c r="AE117" s="19"/>
      <c r="AF117" s="19"/>
      <c r="AG117" s="19"/>
    </row>
    <row r="118" spans="22:33" ht="12.75">
      <c r="V118" s="19"/>
      <c r="W118" s="19"/>
      <c r="X118" s="19"/>
      <c r="Y118" s="19"/>
      <c r="Z118" s="19"/>
      <c r="AA118" s="19"/>
      <c r="AB118" s="19"/>
      <c r="AC118" s="19"/>
      <c r="AD118" s="19"/>
      <c r="AE118" s="19"/>
      <c r="AF118" s="19"/>
      <c r="AG118" s="19"/>
    </row>
    <row r="119" spans="22:33" ht="12.75">
      <c r="V119" s="19"/>
      <c r="W119" s="19"/>
      <c r="X119" s="19"/>
      <c r="Y119" s="19"/>
      <c r="Z119" s="19"/>
      <c r="AA119" s="19"/>
      <c r="AB119" s="19"/>
      <c r="AC119" s="19"/>
      <c r="AD119" s="19"/>
      <c r="AE119" s="19"/>
      <c r="AF119" s="19"/>
      <c r="AG119" s="19"/>
    </row>
    <row r="120" spans="22:33" ht="12.75">
      <c r="V120" s="19"/>
      <c r="W120" s="19"/>
      <c r="X120" s="19"/>
      <c r="Y120" s="19"/>
      <c r="Z120" s="19"/>
      <c r="AA120" s="19"/>
      <c r="AB120" s="19"/>
      <c r="AC120" s="19"/>
      <c r="AD120" s="19"/>
      <c r="AE120" s="19"/>
      <c r="AF120" s="19"/>
      <c r="AG120" s="19"/>
    </row>
    <row r="121" spans="22:33" ht="12.75">
      <c r="V121" s="19"/>
      <c r="W121" s="19"/>
      <c r="X121" s="19"/>
      <c r="Y121" s="19"/>
      <c r="Z121" s="19"/>
      <c r="AA121" s="19"/>
      <c r="AB121" s="19"/>
      <c r="AC121" s="19"/>
      <c r="AD121" s="19"/>
      <c r="AE121" s="19"/>
      <c r="AF121" s="19"/>
      <c r="AG121" s="19"/>
    </row>
    <row r="122" spans="22:33" ht="12.75">
      <c r="V122" s="19"/>
      <c r="W122" s="19"/>
      <c r="X122" s="19"/>
      <c r="Y122" s="19"/>
      <c r="Z122" s="19"/>
      <c r="AA122" s="19"/>
      <c r="AB122" s="19"/>
      <c r="AC122" s="19"/>
      <c r="AD122" s="19"/>
      <c r="AE122" s="19"/>
      <c r="AF122" s="19"/>
      <c r="AG122" s="19"/>
    </row>
    <row r="123" spans="22:33" ht="12.75">
      <c r="V123" s="19"/>
      <c r="W123" s="19"/>
      <c r="X123" s="19"/>
      <c r="Y123" s="19"/>
      <c r="Z123" s="19"/>
      <c r="AA123" s="19"/>
      <c r="AB123" s="19"/>
      <c r="AC123" s="19"/>
      <c r="AD123" s="19"/>
      <c r="AE123" s="19"/>
      <c r="AF123" s="19"/>
      <c r="AG123" s="19"/>
    </row>
    <row r="124" spans="22:33" ht="12.75">
      <c r="V124" s="19"/>
      <c r="W124" s="19"/>
      <c r="X124" s="19"/>
      <c r="Y124" s="19"/>
      <c r="Z124" s="19"/>
      <c r="AA124" s="19"/>
      <c r="AB124" s="19"/>
      <c r="AC124" s="19"/>
      <c r="AD124" s="19"/>
      <c r="AE124" s="19"/>
      <c r="AF124" s="19"/>
      <c r="AG124" s="19"/>
    </row>
    <row r="125" spans="22:33" ht="12.75">
      <c r="V125" s="19"/>
      <c r="W125" s="19"/>
      <c r="X125" s="19"/>
      <c r="Y125" s="19"/>
      <c r="Z125" s="19"/>
      <c r="AA125" s="19"/>
      <c r="AB125" s="19"/>
      <c r="AC125" s="19"/>
      <c r="AD125" s="19"/>
      <c r="AE125" s="19"/>
      <c r="AF125" s="19"/>
      <c r="AG125" s="19"/>
    </row>
    <row r="126" spans="22:33" ht="12.75">
      <c r="V126" s="19"/>
      <c r="W126" s="19"/>
      <c r="X126" s="19"/>
      <c r="Y126" s="19"/>
      <c r="Z126" s="19"/>
      <c r="AA126" s="19"/>
      <c r="AB126" s="19"/>
      <c r="AC126" s="19"/>
      <c r="AD126" s="19"/>
      <c r="AE126" s="19"/>
      <c r="AF126" s="19"/>
      <c r="AG126" s="19"/>
    </row>
    <row r="127" spans="22:33" ht="12.75">
      <c r="V127" s="19"/>
      <c r="W127" s="19"/>
      <c r="X127" s="19"/>
      <c r="Y127" s="19"/>
      <c r="Z127" s="19"/>
      <c r="AA127" s="19"/>
      <c r="AB127" s="19"/>
      <c r="AC127" s="19"/>
      <c r="AD127" s="19"/>
      <c r="AE127" s="19"/>
      <c r="AF127" s="19"/>
      <c r="AG127" s="19"/>
    </row>
    <row r="128" spans="22:33" ht="12.75">
      <c r="V128" s="19"/>
      <c r="W128" s="19"/>
      <c r="X128" s="19"/>
      <c r="Y128" s="19"/>
      <c r="Z128" s="19"/>
      <c r="AA128" s="19"/>
      <c r="AB128" s="19"/>
      <c r="AC128" s="19"/>
      <c r="AD128" s="19"/>
      <c r="AE128" s="19"/>
      <c r="AF128" s="19"/>
      <c r="AG128" s="19"/>
    </row>
    <row r="129" spans="22:33" ht="12.75">
      <c r="V129" s="19"/>
      <c r="W129" s="19"/>
      <c r="X129" s="19"/>
      <c r="Y129" s="19"/>
      <c r="Z129" s="19"/>
      <c r="AA129" s="19"/>
      <c r="AB129" s="19"/>
      <c r="AC129" s="19"/>
      <c r="AD129" s="19"/>
      <c r="AE129" s="19"/>
      <c r="AF129" s="19"/>
      <c r="AG129" s="19"/>
    </row>
    <row r="130" spans="22:33" ht="12.75">
      <c r="V130" s="19"/>
      <c r="W130" s="19"/>
      <c r="X130" s="19"/>
      <c r="Y130" s="19"/>
      <c r="Z130" s="19"/>
      <c r="AA130" s="19"/>
      <c r="AB130" s="19"/>
      <c r="AC130" s="19"/>
      <c r="AD130" s="19"/>
      <c r="AE130" s="19"/>
      <c r="AF130" s="19"/>
      <c r="AG130" s="19"/>
    </row>
    <row r="131" spans="22:33" ht="12.75">
      <c r="V131" s="19"/>
      <c r="W131" s="19"/>
      <c r="X131" s="19"/>
      <c r="Y131" s="19"/>
      <c r="Z131" s="19"/>
      <c r="AA131" s="19"/>
      <c r="AB131" s="19"/>
      <c r="AC131" s="19"/>
      <c r="AD131" s="19"/>
      <c r="AE131" s="19"/>
      <c r="AF131" s="19"/>
      <c r="AG131" s="19"/>
    </row>
    <row r="132" spans="22:33" ht="12.75">
      <c r="V132" s="19"/>
      <c r="W132" s="19"/>
      <c r="X132" s="19"/>
      <c r="Y132" s="19"/>
      <c r="Z132" s="19"/>
      <c r="AA132" s="19"/>
      <c r="AB132" s="19"/>
      <c r="AC132" s="19"/>
      <c r="AD132" s="19"/>
      <c r="AE132" s="19"/>
      <c r="AF132" s="19"/>
      <c r="AG132" s="19"/>
    </row>
    <row r="133" spans="22:33" ht="12.75">
      <c r="V133" s="19"/>
      <c r="W133" s="19"/>
      <c r="X133" s="19"/>
      <c r="Y133" s="19"/>
      <c r="Z133" s="19"/>
      <c r="AA133" s="19"/>
      <c r="AB133" s="19"/>
      <c r="AC133" s="19"/>
      <c r="AD133" s="19"/>
      <c r="AE133" s="19"/>
      <c r="AF133" s="19"/>
      <c r="AG133" s="19"/>
    </row>
    <row r="134" spans="22:33" ht="12.75">
      <c r="V134" s="19"/>
      <c r="W134" s="19"/>
      <c r="X134" s="19"/>
      <c r="Y134" s="19"/>
      <c r="Z134" s="19"/>
      <c r="AA134" s="19"/>
      <c r="AB134" s="19"/>
      <c r="AC134" s="19"/>
      <c r="AD134" s="19"/>
      <c r="AE134" s="19"/>
      <c r="AF134" s="19"/>
      <c r="AG134" s="19"/>
    </row>
    <row r="135" spans="22:33" ht="12.75">
      <c r="V135" s="19"/>
      <c r="W135" s="19"/>
      <c r="X135" s="19"/>
      <c r="Y135" s="19"/>
      <c r="Z135" s="19"/>
      <c r="AA135" s="19"/>
      <c r="AB135" s="19"/>
      <c r="AC135" s="19"/>
      <c r="AD135" s="19"/>
      <c r="AE135" s="19"/>
      <c r="AF135" s="19"/>
      <c r="AG135" s="19"/>
    </row>
    <row r="136" spans="22:33" ht="12.75">
      <c r="V136" s="19"/>
      <c r="W136" s="19"/>
      <c r="X136" s="19"/>
      <c r="Y136" s="19"/>
      <c r="Z136" s="19"/>
      <c r="AA136" s="19"/>
      <c r="AB136" s="19"/>
      <c r="AC136" s="19"/>
      <c r="AD136" s="19"/>
      <c r="AE136" s="19"/>
      <c r="AF136" s="19"/>
      <c r="AG136" s="19"/>
    </row>
    <row r="137" spans="22:33" ht="12.75">
      <c r="V137" s="19"/>
      <c r="W137" s="19"/>
      <c r="X137" s="19"/>
      <c r="Y137" s="19"/>
      <c r="Z137" s="19"/>
      <c r="AA137" s="19"/>
      <c r="AB137" s="19"/>
      <c r="AC137" s="19"/>
      <c r="AD137" s="19"/>
      <c r="AE137" s="19"/>
      <c r="AF137" s="19"/>
      <c r="AG137" s="19"/>
    </row>
    <row r="138" spans="22:33" ht="12.75">
      <c r="V138" s="19"/>
      <c r="W138" s="19"/>
      <c r="X138" s="19"/>
      <c r="Y138" s="19"/>
      <c r="Z138" s="19"/>
      <c r="AA138" s="19"/>
      <c r="AB138" s="19"/>
      <c r="AC138" s="19"/>
      <c r="AD138" s="19"/>
      <c r="AE138" s="19"/>
      <c r="AF138" s="19"/>
      <c r="AG138" s="19"/>
    </row>
    <row r="139" spans="22:33" ht="12.75">
      <c r="V139" s="19"/>
      <c r="W139" s="19"/>
      <c r="X139" s="19"/>
      <c r="Y139" s="19"/>
      <c r="Z139" s="19"/>
      <c r="AA139" s="19"/>
      <c r="AB139" s="19"/>
      <c r="AC139" s="19"/>
      <c r="AD139" s="19"/>
      <c r="AE139" s="19"/>
      <c r="AF139" s="19"/>
      <c r="AG139" s="19"/>
    </row>
    <row r="140" spans="22:33" ht="12.75">
      <c r="V140" s="19"/>
      <c r="W140" s="19"/>
      <c r="X140" s="19"/>
      <c r="Y140" s="19"/>
      <c r="Z140" s="19"/>
      <c r="AA140" s="19"/>
      <c r="AB140" s="19"/>
      <c r="AC140" s="19"/>
      <c r="AD140" s="19"/>
      <c r="AE140" s="19"/>
      <c r="AF140" s="19"/>
      <c r="AG140" s="19"/>
    </row>
    <row r="141" spans="22:33" ht="12.75">
      <c r="V141" s="19"/>
      <c r="W141" s="19"/>
      <c r="X141" s="19"/>
      <c r="Y141" s="19"/>
      <c r="Z141" s="19"/>
      <c r="AA141" s="19"/>
      <c r="AB141" s="19"/>
      <c r="AC141" s="19"/>
      <c r="AD141" s="19"/>
      <c r="AE141" s="19"/>
      <c r="AF141" s="19"/>
      <c r="AG141" s="19"/>
    </row>
    <row r="142" spans="22:33" ht="12.75">
      <c r="V142" s="19"/>
      <c r="W142" s="19"/>
      <c r="X142" s="19"/>
      <c r="Y142" s="19"/>
      <c r="Z142" s="19"/>
      <c r="AA142" s="19"/>
      <c r="AB142" s="19"/>
      <c r="AC142" s="19"/>
      <c r="AD142" s="19"/>
      <c r="AE142" s="19"/>
      <c r="AF142" s="19"/>
      <c r="AG142" s="19"/>
    </row>
    <row r="143" spans="22:33" ht="12.75">
      <c r="V143" s="19"/>
      <c r="W143" s="19"/>
      <c r="X143" s="19"/>
      <c r="Y143" s="19"/>
      <c r="Z143" s="19"/>
      <c r="AA143" s="19"/>
      <c r="AB143" s="19"/>
      <c r="AC143" s="19"/>
      <c r="AD143" s="19"/>
      <c r="AE143" s="19"/>
      <c r="AF143" s="19"/>
      <c r="AG143" s="19"/>
    </row>
    <row r="144" spans="22:33" ht="12.75">
      <c r="V144" s="19"/>
      <c r="W144" s="19"/>
      <c r="X144" s="19"/>
      <c r="Y144" s="19"/>
      <c r="Z144" s="19"/>
      <c r="AA144" s="19"/>
      <c r="AB144" s="19"/>
      <c r="AC144" s="19"/>
      <c r="AD144" s="19"/>
      <c r="AE144" s="19"/>
      <c r="AF144" s="19"/>
      <c r="AG144" s="19"/>
    </row>
    <row r="145" spans="22:33" ht="12.75">
      <c r="V145" s="19"/>
      <c r="W145" s="19"/>
      <c r="X145" s="19"/>
      <c r="Y145" s="19"/>
      <c r="Z145" s="19"/>
      <c r="AA145" s="19"/>
      <c r="AB145" s="19"/>
      <c r="AC145" s="19"/>
      <c r="AD145" s="19"/>
      <c r="AE145" s="19"/>
      <c r="AF145" s="19"/>
      <c r="AG145" s="19"/>
    </row>
    <row r="146" spans="22:33" ht="12.75">
      <c r="V146" s="19"/>
      <c r="W146" s="19"/>
      <c r="X146" s="19"/>
      <c r="Y146" s="19"/>
      <c r="Z146" s="19"/>
      <c r="AA146" s="19"/>
      <c r="AB146" s="19"/>
      <c r="AC146" s="19"/>
      <c r="AD146" s="19"/>
      <c r="AE146" s="19"/>
      <c r="AF146" s="19"/>
      <c r="AG146" s="19"/>
    </row>
    <row r="147" spans="22:33" ht="12.75">
      <c r="V147" s="19"/>
      <c r="W147" s="19"/>
      <c r="X147" s="19"/>
      <c r="Y147" s="19"/>
      <c r="Z147" s="19"/>
      <c r="AA147" s="19"/>
      <c r="AB147" s="19"/>
      <c r="AC147" s="19"/>
      <c r="AD147" s="19"/>
      <c r="AE147" s="19"/>
      <c r="AF147" s="19"/>
      <c r="AG147" s="19"/>
    </row>
    <row r="148" spans="22:33" ht="12.75">
      <c r="V148" s="19"/>
      <c r="W148" s="19"/>
      <c r="X148" s="19"/>
      <c r="Y148" s="19"/>
      <c r="Z148" s="19"/>
      <c r="AA148" s="19"/>
      <c r="AB148" s="19"/>
      <c r="AC148" s="19"/>
      <c r="AD148" s="19"/>
      <c r="AE148" s="19"/>
      <c r="AF148" s="19"/>
      <c r="AG148" s="19"/>
    </row>
    <row r="149" spans="22:33" ht="12.75">
      <c r="V149" s="19"/>
      <c r="W149" s="19"/>
      <c r="X149" s="19"/>
      <c r="Y149" s="19"/>
      <c r="Z149" s="19"/>
      <c r="AA149" s="19"/>
      <c r="AB149" s="19"/>
      <c r="AC149" s="19"/>
      <c r="AD149" s="19"/>
      <c r="AE149" s="19"/>
      <c r="AF149" s="19"/>
      <c r="AG149" s="19"/>
    </row>
    <row r="150" spans="22:33" ht="12.75">
      <c r="V150" s="19"/>
      <c r="W150" s="19"/>
      <c r="X150" s="19"/>
      <c r="Y150" s="19"/>
      <c r="Z150" s="19"/>
      <c r="AA150" s="19"/>
      <c r="AB150" s="19"/>
      <c r="AC150" s="19"/>
      <c r="AD150" s="19"/>
      <c r="AE150" s="19"/>
      <c r="AF150" s="19"/>
      <c r="AG150" s="19"/>
    </row>
    <row r="151" spans="22:33" ht="12.75">
      <c r="V151" s="19"/>
      <c r="W151" s="19"/>
      <c r="X151" s="19"/>
      <c r="Y151" s="19"/>
      <c r="Z151" s="19"/>
      <c r="AA151" s="19"/>
      <c r="AB151" s="19"/>
      <c r="AC151" s="19"/>
      <c r="AD151" s="19"/>
      <c r="AE151" s="19"/>
      <c r="AF151" s="19"/>
      <c r="AG151" s="19"/>
    </row>
    <row r="152" spans="22:33" ht="12.75">
      <c r="V152" s="19"/>
      <c r="W152" s="19"/>
      <c r="X152" s="19"/>
      <c r="Y152" s="19"/>
      <c r="Z152" s="19"/>
      <c r="AA152" s="19"/>
      <c r="AB152" s="19"/>
      <c r="AC152" s="19"/>
      <c r="AD152" s="19"/>
      <c r="AE152" s="19"/>
      <c r="AF152" s="19"/>
      <c r="AG152" s="19"/>
    </row>
    <row r="153" spans="22:33" ht="12.75">
      <c r="V153" s="19"/>
      <c r="W153" s="19"/>
      <c r="X153" s="19"/>
      <c r="Y153" s="19"/>
      <c r="Z153" s="19"/>
      <c r="AA153" s="19"/>
      <c r="AB153" s="19"/>
      <c r="AC153" s="19"/>
      <c r="AD153" s="19"/>
      <c r="AE153" s="19"/>
      <c r="AF153" s="19"/>
      <c r="AG153" s="19"/>
    </row>
    <row r="154" spans="22:33" ht="12.75">
      <c r="V154" s="19"/>
      <c r="W154" s="19"/>
      <c r="X154" s="19"/>
      <c r="Y154" s="19"/>
      <c r="Z154" s="19"/>
      <c r="AA154" s="19"/>
      <c r="AB154" s="19"/>
      <c r="AC154" s="19"/>
      <c r="AD154" s="19"/>
      <c r="AE154" s="19"/>
      <c r="AF154" s="19"/>
      <c r="AG154" s="19"/>
    </row>
    <row r="155" spans="22:33" ht="12.75">
      <c r="V155" s="19"/>
      <c r="W155" s="19"/>
      <c r="X155" s="19"/>
      <c r="Y155" s="19"/>
      <c r="Z155" s="19"/>
      <c r="AA155" s="19"/>
      <c r="AB155" s="19"/>
      <c r="AC155" s="19"/>
      <c r="AD155" s="19"/>
      <c r="AE155" s="19"/>
      <c r="AF155" s="19"/>
      <c r="AG155" s="19"/>
    </row>
    <row r="156" spans="22:33" ht="12.75">
      <c r="V156" s="19"/>
      <c r="W156" s="19"/>
      <c r="X156" s="19"/>
      <c r="Y156" s="19"/>
      <c r="Z156" s="19"/>
      <c r="AA156" s="19"/>
      <c r="AB156" s="19"/>
      <c r="AC156" s="19"/>
      <c r="AD156" s="19"/>
      <c r="AE156" s="19"/>
      <c r="AF156" s="19"/>
      <c r="AG156" s="19"/>
    </row>
    <row r="157" spans="22:33" ht="12.75">
      <c r="V157" s="19"/>
      <c r="W157" s="19"/>
      <c r="X157" s="19"/>
      <c r="Y157" s="19"/>
      <c r="Z157" s="19"/>
      <c r="AA157" s="19"/>
      <c r="AB157" s="19"/>
      <c r="AC157" s="19"/>
      <c r="AD157" s="19"/>
      <c r="AE157" s="19"/>
      <c r="AF157" s="19"/>
      <c r="AG157" s="19"/>
    </row>
    <row r="158" spans="22:33" ht="12.75">
      <c r="V158" s="19"/>
      <c r="W158" s="19"/>
      <c r="X158" s="19"/>
      <c r="Y158" s="19"/>
      <c r="Z158" s="19"/>
      <c r="AA158" s="19"/>
      <c r="AB158" s="19"/>
      <c r="AC158" s="19"/>
      <c r="AD158" s="19"/>
      <c r="AE158" s="19"/>
      <c r="AF158" s="19"/>
      <c r="AG158" s="19"/>
    </row>
    <row r="159" spans="22:33" ht="12.75">
      <c r="V159" s="19"/>
      <c r="W159" s="19"/>
      <c r="X159" s="19"/>
      <c r="Y159" s="19"/>
      <c r="Z159" s="19"/>
      <c r="AA159" s="19"/>
      <c r="AB159" s="19"/>
      <c r="AC159" s="19"/>
      <c r="AD159" s="19"/>
      <c r="AE159" s="19"/>
      <c r="AF159" s="19"/>
      <c r="AG159" s="19"/>
    </row>
    <row r="160" spans="22:33" ht="12.75">
      <c r="V160" s="19"/>
      <c r="W160" s="19"/>
      <c r="X160" s="19"/>
      <c r="Y160" s="19"/>
      <c r="Z160" s="19"/>
      <c r="AA160" s="19"/>
      <c r="AB160" s="19"/>
      <c r="AC160" s="19"/>
      <c r="AD160" s="19"/>
      <c r="AE160" s="19"/>
      <c r="AF160" s="19"/>
      <c r="AG160" s="19"/>
    </row>
    <row r="161" spans="22:33" ht="12.75">
      <c r="V161" s="19"/>
      <c r="W161" s="19"/>
      <c r="X161" s="19"/>
      <c r="Y161" s="19"/>
      <c r="Z161" s="19"/>
      <c r="AA161" s="19"/>
      <c r="AB161" s="19"/>
      <c r="AC161" s="19"/>
      <c r="AD161" s="19"/>
      <c r="AE161" s="19"/>
      <c r="AF161" s="19"/>
      <c r="AG161" s="19"/>
    </row>
    <row r="162" spans="22:33" ht="12.75">
      <c r="V162" s="19"/>
      <c r="W162" s="19"/>
      <c r="X162" s="19"/>
      <c r="Y162" s="19"/>
      <c r="Z162" s="19"/>
      <c r="AA162" s="19"/>
      <c r="AB162" s="19"/>
      <c r="AC162" s="19"/>
      <c r="AD162" s="19"/>
      <c r="AE162" s="19"/>
      <c r="AF162" s="19"/>
      <c r="AG162" s="19"/>
    </row>
    <row r="163" spans="22:33" ht="12.75">
      <c r="V163" s="19"/>
      <c r="W163" s="19"/>
      <c r="X163" s="19"/>
      <c r="Y163" s="19"/>
      <c r="Z163" s="19"/>
      <c r="AA163" s="19"/>
      <c r="AB163" s="19"/>
      <c r="AC163" s="19"/>
      <c r="AD163" s="19"/>
      <c r="AE163" s="19"/>
      <c r="AF163" s="19"/>
      <c r="AG163" s="19"/>
    </row>
    <row r="164" spans="22:33" ht="12.75">
      <c r="V164" s="19"/>
      <c r="W164" s="19"/>
      <c r="X164" s="19"/>
      <c r="Y164" s="19"/>
      <c r="Z164" s="19"/>
      <c r="AA164" s="19"/>
      <c r="AB164" s="19"/>
      <c r="AC164" s="19"/>
      <c r="AD164" s="19"/>
      <c r="AE164" s="19"/>
      <c r="AF164" s="19"/>
      <c r="AG164" s="19"/>
    </row>
    <row r="165" spans="22:33" ht="12.75">
      <c r="V165" s="19"/>
      <c r="W165" s="19"/>
      <c r="X165" s="19"/>
      <c r="Y165" s="19"/>
      <c r="Z165" s="19"/>
      <c r="AA165" s="19"/>
      <c r="AB165" s="19"/>
      <c r="AC165" s="19"/>
      <c r="AD165" s="19"/>
      <c r="AE165" s="19"/>
      <c r="AF165" s="19"/>
      <c r="AG165" s="19"/>
    </row>
    <row r="166" spans="22:33" ht="12.75">
      <c r="V166" s="19"/>
      <c r="W166" s="19"/>
      <c r="X166" s="19"/>
      <c r="Y166" s="19"/>
      <c r="Z166" s="19"/>
      <c r="AA166" s="19"/>
      <c r="AB166" s="19"/>
      <c r="AC166" s="19"/>
      <c r="AD166" s="19"/>
      <c r="AE166" s="19"/>
      <c r="AF166" s="19"/>
      <c r="AG166" s="19"/>
    </row>
    <row r="167" spans="22:33" ht="12.75">
      <c r="V167" s="19"/>
      <c r="W167" s="19"/>
      <c r="X167" s="19"/>
      <c r="Y167" s="19"/>
      <c r="Z167" s="19"/>
      <c r="AA167" s="19"/>
      <c r="AB167" s="19"/>
      <c r="AC167" s="19"/>
      <c r="AD167" s="19"/>
      <c r="AE167" s="19"/>
      <c r="AF167" s="19"/>
      <c r="AG167" s="19"/>
    </row>
    <row r="168" spans="22:33" ht="12.75">
      <c r="V168" s="19"/>
      <c r="W168" s="19"/>
      <c r="X168" s="19"/>
      <c r="Y168" s="19"/>
      <c r="Z168" s="19"/>
      <c r="AA168" s="19"/>
      <c r="AB168" s="19"/>
      <c r="AC168" s="19"/>
      <c r="AD168" s="19"/>
      <c r="AE168" s="19"/>
      <c r="AF168" s="19"/>
      <c r="AG168" s="19"/>
    </row>
    <row r="169" spans="22:33" ht="12.75">
      <c r="V169" s="19"/>
      <c r="W169" s="19"/>
      <c r="X169" s="19"/>
      <c r="Y169" s="19"/>
      <c r="Z169" s="19"/>
      <c r="AA169" s="19"/>
      <c r="AB169" s="19"/>
      <c r="AC169" s="19"/>
      <c r="AD169" s="19"/>
      <c r="AE169" s="19"/>
      <c r="AF169" s="19"/>
      <c r="AG169" s="19"/>
    </row>
    <row r="170" spans="22:33" ht="12.75">
      <c r="V170" s="19"/>
      <c r="W170" s="19"/>
      <c r="X170" s="19"/>
      <c r="Y170" s="19"/>
      <c r="Z170" s="19"/>
      <c r="AA170" s="19"/>
      <c r="AB170" s="19"/>
      <c r="AC170" s="19"/>
      <c r="AD170" s="19"/>
      <c r="AE170" s="19"/>
      <c r="AF170" s="19"/>
      <c r="AG170" s="19"/>
    </row>
    <row r="171" spans="22:33" ht="12.75">
      <c r="V171" s="19"/>
      <c r="W171" s="19"/>
      <c r="X171" s="19"/>
      <c r="Y171" s="19"/>
      <c r="Z171" s="19"/>
      <c r="AA171" s="19"/>
      <c r="AB171" s="19"/>
      <c r="AC171" s="19"/>
      <c r="AD171" s="19"/>
      <c r="AE171" s="19"/>
      <c r="AF171" s="19"/>
      <c r="AG171" s="19"/>
    </row>
    <row r="172" spans="22:33" ht="12.75">
      <c r="V172" s="19"/>
      <c r="W172" s="19"/>
      <c r="X172" s="19"/>
      <c r="Y172" s="19"/>
      <c r="Z172" s="19"/>
      <c r="AA172" s="19"/>
      <c r="AB172" s="19"/>
      <c r="AC172" s="19"/>
      <c r="AD172" s="19"/>
      <c r="AE172" s="19"/>
      <c r="AF172" s="19"/>
      <c r="AG172" s="19"/>
    </row>
    <row r="173" spans="22:33" ht="12.75">
      <c r="V173" s="19"/>
      <c r="W173" s="19"/>
      <c r="X173" s="19"/>
      <c r="Y173" s="19"/>
      <c r="Z173" s="19"/>
      <c r="AA173" s="19"/>
      <c r="AB173" s="19"/>
      <c r="AC173" s="19"/>
      <c r="AD173" s="19"/>
      <c r="AE173" s="19"/>
      <c r="AF173" s="19"/>
      <c r="AG173" s="19"/>
    </row>
    <row r="174" spans="22:33" ht="12.75">
      <c r="V174" s="19"/>
      <c r="W174" s="19"/>
      <c r="X174" s="19"/>
      <c r="Y174" s="19"/>
      <c r="Z174" s="19"/>
      <c r="AA174" s="19"/>
      <c r="AB174" s="19"/>
      <c r="AC174" s="19"/>
      <c r="AD174" s="19"/>
      <c r="AE174" s="19"/>
      <c r="AF174" s="19"/>
      <c r="AG174" s="19"/>
    </row>
    <row r="175" spans="22:33" ht="12.75">
      <c r="V175" s="19"/>
      <c r="W175" s="19"/>
      <c r="X175" s="19"/>
      <c r="Y175" s="19"/>
      <c r="Z175" s="19"/>
      <c r="AA175" s="19"/>
      <c r="AB175" s="19"/>
      <c r="AC175" s="19"/>
      <c r="AD175" s="19"/>
      <c r="AE175" s="19"/>
      <c r="AF175" s="19"/>
      <c r="AG175" s="19"/>
    </row>
    <row r="176" spans="22:33" ht="12.75">
      <c r="V176" s="19"/>
      <c r="W176" s="19"/>
      <c r="X176" s="19"/>
      <c r="Y176" s="19"/>
      <c r="Z176" s="19"/>
      <c r="AA176" s="19"/>
      <c r="AB176" s="19"/>
      <c r="AC176" s="19"/>
      <c r="AD176" s="19"/>
      <c r="AE176" s="19"/>
      <c r="AF176" s="19"/>
      <c r="AG176" s="19"/>
    </row>
    <row r="177" spans="22:33" ht="12.75">
      <c r="V177" s="19"/>
      <c r="W177" s="19"/>
      <c r="X177" s="19"/>
      <c r="Y177" s="19"/>
      <c r="Z177" s="19"/>
      <c r="AA177" s="19"/>
      <c r="AB177" s="19"/>
      <c r="AC177" s="19"/>
      <c r="AD177" s="19"/>
      <c r="AE177" s="19"/>
      <c r="AF177" s="19"/>
      <c r="AG177" s="19"/>
    </row>
    <row r="178" spans="22:33" ht="12.75">
      <c r="V178" s="19"/>
      <c r="W178" s="19"/>
      <c r="X178" s="19"/>
      <c r="Y178" s="19"/>
      <c r="Z178" s="19"/>
      <c r="AA178" s="19"/>
      <c r="AB178" s="19"/>
      <c r="AC178" s="19"/>
      <c r="AD178" s="19"/>
      <c r="AE178" s="19"/>
      <c r="AF178" s="19"/>
      <c r="AG178" s="19"/>
    </row>
    <row r="179" spans="22:33" ht="12.75">
      <c r="V179" s="19"/>
      <c r="W179" s="19"/>
      <c r="X179" s="19"/>
      <c r="Y179" s="19"/>
      <c r="Z179" s="19"/>
      <c r="AA179" s="19"/>
      <c r="AB179" s="19"/>
      <c r="AC179" s="19"/>
      <c r="AD179" s="19"/>
      <c r="AE179" s="19"/>
      <c r="AF179" s="19"/>
      <c r="AG179" s="19"/>
    </row>
    <row r="180" spans="22:33" ht="12.75">
      <c r="V180" s="19"/>
      <c r="W180" s="19"/>
      <c r="X180" s="19"/>
      <c r="Y180" s="19"/>
      <c r="Z180" s="19"/>
      <c r="AA180" s="19"/>
      <c r="AB180" s="19"/>
      <c r="AC180" s="19"/>
      <c r="AD180" s="19"/>
      <c r="AE180" s="19"/>
      <c r="AF180" s="19"/>
      <c r="AG180" s="19"/>
    </row>
    <row r="181" spans="22:33" ht="12.75">
      <c r="V181" s="19"/>
      <c r="W181" s="19"/>
      <c r="X181" s="19"/>
      <c r="Y181" s="19"/>
      <c r="Z181" s="19"/>
      <c r="AA181" s="19"/>
      <c r="AB181" s="19"/>
      <c r="AC181" s="19"/>
      <c r="AD181" s="19"/>
      <c r="AE181" s="19"/>
      <c r="AF181" s="19"/>
      <c r="AG181" s="19"/>
    </row>
    <row r="182" spans="22:33" ht="12.75">
      <c r="V182" s="19"/>
      <c r="W182" s="19"/>
      <c r="X182" s="19"/>
      <c r="Y182" s="19"/>
      <c r="Z182" s="19"/>
      <c r="AA182" s="19"/>
      <c r="AB182" s="19"/>
      <c r="AC182" s="19"/>
      <c r="AD182" s="19"/>
      <c r="AE182" s="19"/>
      <c r="AF182" s="19"/>
      <c r="AG182" s="19"/>
    </row>
    <row r="183" spans="22:33" ht="12.75">
      <c r="V183" s="19"/>
      <c r="W183" s="19"/>
      <c r="X183" s="19"/>
      <c r="Y183" s="19"/>
      <c r="Z183" s="19"/>
      <c r="AA183" s="19"/>
      <c r="AB183" s="19"/>
      <c r="AC183" s="19"/>
      <c r="AD183" s="19"/>
      <c r="AE183" s="19"/>
      <c r="AF183" s="19"/>
      <c r="AG183" s="19"/>
    </row>
    <row r="184" spans="22:33" ht="12.75">
      <c r="V184" s="19"/>
      <c r="W184" s="19"/>
      <c r="X184" s="19"/>
      <c r="Y184" s="19"/>
      <c r="Z184" s="19"/>
      <c r="AA184" s="19"/>
      <c r="AB184" s="19"/>
      <c r="AC184" s="19"/>
      <c r="AD184" s="19"/>
      <c r="AE184" s="19"/>
      <c r="AF184" s="19"/>
      <c r="AG184" s="19"/>
    </row>
    <row r="185" spans="22:33" ht="12.75">
      <c r="V185" s="19"/>
      <c r="W185" s="19"/>
      <c r="X185" s="19"/>
      <c r="Y185" s="19"/>
      <c r="Z185" s="19"/>
      <c r="AA185" s="19"/>
      <c r="AB185" s="19"/>
      <c r="AC185" s="19"/>
      <c r="AD185" s="19"/>
      <c r="AE185" s="19"/>
      <c r="AF185" s="19"/>
      <c r="AG185" s="19"/>
    </row>
    <row r="186" spans="22:33" ht="12.75">
      <c r="V186" s="19"/>
      <c r="W186" s="19"/>
      <c r="X186" s="19"/>
      <c r="Y186" s="19"/>
      <c r="Z186" s="19"/>
      <c r="AA186" s="19"/>
      <c r="AB186" s="19"/>
      <c r="AC186" s="19"/>
      <c r="AD186" s="19"/>
      <c r="AE186" s="19"/>
      <c r="AF186" s="19"/>
      <c r="AG186" s="19"/>
    </row>
    <row r="187" spans="22:33" ht="12.75">
      <c r="V187" s="19"/>
      <c r="W187" s="19"/>
      <c r="X187" s="19"/>
      <c r="Y187" s="19"/>
      <c r="Z187" s="19"/>
      <c r="AA187" s="19"/>
      <c r="AB187" s="19"/>
      <c r="AC187" s="19"/>
      <c r="AD187" s="19"/>
      <c r="AE187" s="19"/>
      <c r="AF187" s="19"/>
      <c r="AG187" s="19"/>
    </row>
    <row r="188" spans="22:33" ht="12.75">
      <c r="V188" s="19"/>
      <c r="W188" s="19"/>
      <c r="X188" s="19"/>
      <c r="Y188" s="19"/>
      <c r="Z188" s="19"/>
      <c r="AA188" s="19"/>
      <c r="AB188" s="19"/>
      <c r="AC188" s="19"/>
      <c r="AD188" s="19"/>
      <c r="AE188" s="19"/>
      <c r="AF188" s="19"/>
      <c r="AG188" s="19"/>
    </row>
    <row r="189" spans="22:33" ht="12.75">
      <c r="V189" s="19"/>
      <c r="W189" s="19"/>
      <c r="X189" s="19"/>
      <c r="Y189" s="19"/>
      <c r="Z189" s="19"/>
      <c r="AA189" s="19"/>
      <c r="AB189" s="19"/>
      <c r="AC189" s="19"/>
      <c r="AD189" s="19"/>
      <c r="AE189" s="19"/>
      <c r="AF189" s="19"/>
      <c r="AG189" s="19"/>
    </row>
    <row r="190" spans="22:33" ht="12.75">
      <c r="V190" s="19"/>
      <c r="W190" s="19"/>
      <c r="X190" s="19"/>
      <c r="Y190" s="19"/>
      <c r="Z190" s="19"/>
      <c r="AA190" s="19"/>
      <c r="AB190" s="19"/>
      <c r="AC190" s="19"/>
      <c r="AD190" s="19"/>
      <c r="AE190" s="19"/>
      <c r="AF190" s="19"/>
      <c r="AG190" s="19"/>
    </row>
    <row r="191" spans="22:33" ht="12.75">
      <c r="V191" s="19"/>
      <c r="W191" s="19"/>
      <c r="X191" s="19"/>
      <c r="Y191" s="19"/>
      <c r="Z191" s="19"/>
      <c r="AA191" s="19"/>
      <c r="AB191" s="19"/>
      <c r="AC191" s="19"/>
      <c r="AD191" s="19"/>
      <c r="AE191" s="19"/>
      <c r="AF191" s="19"/>
      <c r="AG191" s="19"/>
    </row>
    <row r="192" spans="22:33" ht="12.75">
      <c r="V192" s="19"/>
      <c r="W192" s="19"/>
      <c r="X192" s="19"/>
      <c r="Y192" s="19"/>
      <c r="Z192" s="19"/>
      <c r="AA192" s="19"/>
      <c r="AB192" s="19"/>
      <c r="AC192" s="19"/>
      <c r="AD192" s="19"/>
      <c r="AE192" s="19"/>
      <c r="AF192" s="19"/>
      <c r="AG192" s="19"/>
    </row>
    <row r="193" spans="22:33" ht="12.75">
      <c r="V193" s="19"/>
      <c r="W193" s="19"/>
      <c r="X193" s="19"/>
      <c r="Y193" s="19"/>
      <c r="Z193" s="19"/>
      <c r="AA193" s="19"/>
      <c r="AB193" s="19"/>
      <c r="AC193" s="19"/>
      <c r="AD193" s="19"/>
      <c r="AE193" s="19"/>
      <c r="AF193" s="19"/>
      <c r="AG193" s="19"/>
    </row>
    <row r="194" spans="22:33" ht="12.75">
      <c r="V194" s="19"/>
      <c r="W194" s="19"/>
      <c r="X194" s="19"/>
      <c r="Y194" s="19"/>
      <c r="Z194" s="19"/>
      <c r="AA194" s="19"/>
      <c r="AB194" s="19"/>
      <c r="AC194" s="19"/>
      <c r="AD194" s="19"/>
      <c r="AE194" s="19"/>
      <c r="AF194" s="19"/>
      <c r="AG194" s="19"/>
    </row>
    <row r="195" spans="22:33" ht="12.75">
      <c r="V195" s="19"/>
      <c r="W195" s="19"/>
      <c r="X195" s="19"/>
      <c r="Y195" s="19"/>
      <c r="Z195" s="19"/>
      <c r="AA195" s="19"/>
      <c r="AB195" s="19"/>
      <c r="AC195" s="19"/>
      <c r="AD195" s="19"/>
      <c r="AE195" s="19"/>
      <c r="AF195" s="19"/>
      <c r="AG195" s="19"/>
    </row>
    <row r="196" spans="22:33" ht="12.75">
      <c r="V196" s="19"/>
      <c r="W196" s="19"/>
      <c r="X196" s="19"/>
      <c r="Y196" s="19"/>
      <c r="Z196" s="19"/>
      <c r="AA196" s="19"/>
      <c r="AB196" s="19"/>
      <c r="AC196" s="19"/>
      <c r="AD196" s="19"/>
      <c r="AE196" s="19"/>
      <c r="AF196" s="19"/>
      <c r="AG196" s="19"/>
    </row>
    <row r="197" spans="22:33" ht="12.75">
      <c r="V197" s="19"/>
      <c r="W197" s="19"/>
      <c r="X197" s="19"/>
      <c r="Y197" s="19"/>
      <c r="Z197" s="19"/>
      <c r="AA197" s="19"/>
      <c r="AB197" s="19"/>
      <c r="AC197" s="19"/>
      <c r="AD197" s="19"/>
      <c r="AE197" s="19"/>
      <c r="AF197" s="19"/>
      <c r="AG197" s="19"/>
    </row>
    <row r="198" spans="22:33" ht="12.75">
      <c r="V198" s="19"/>
      <c r="W198" s="19"/>
      <c r="X198" s="19"/>
      <c r="Y198" s="19"/>
      <c r="Z198" s="19"/>
      <c r="AA198" s="19"/>
      <c r="AB198" s="19"/>
      <c r="AC198" s="19"/>
      <c r="AD198" s="19"/>
      <c r="AE198" s="19"/>
      <c r="AF198" s="19"/>
      <c r="AG198" s="19"/>
    </row>
    <row r="199" spans="22:33" ht="12.75">
      <c r="V199" s="19"/>
      <c r="W199" s="19"/>
      <c r="X199" s="19"/>
      <c r="Y199" s="19"/>
      <c r="Z199" s="19"/>
      <c r="AA199" s="19"/>
      <c r="AB199" s="19"/>
      <c r="AC199" s="19"/>
      <c r="AD199" s="19"/>
      <c r="AE199" s="19"/>
      <c r="AF199" s="19"/>
      <c r="AG199" s="19"/>
    </row>
    <row r="200" spans="22:33" ht="12.75">
      <c r="V200" s="19"/>
      <c r="W200" s="19"/>
      <c r="X200" s="19"/>
      <c r="Y200" s="19"/>
      <c r="Z200" s="19"/>
      <c r="AA200" s="19"/>
      <c r="AB200" s="19"/>
      <c r="AC200" s="19"/>
      <c r="AD200" s="19"/>
      <c r="AE200" s="19"/>
      <c r="AF200" s="19"/>
      <c r="AG200" s="19"/>
    </row>
    <row r="201" spans="22:33" ht="12.75">
      <c r="V201" s="19"/>
      <c r="W201" s="19"/>
      <c r="X201" s="19"/>
      <c r="Y201" s="19"/>
      <c r="Z201" s="19"/>
      <c r="AA201" s="19"/>
      <c r="AB201" s="19"/>
      <c r="AC201" s="19"/>
      <c r="AD201" s="19"/>
      <c r="AE201" s="19"/>
      <c r="AF201" s="19"/>
      <c r="AG201" s="19"/>
    </row>
    <row r="202" spans="22:33" ht="12.75">
      <c r="V202" s="19"/>
      <c r="W202" s="19"/>
      <c r="X202" s="19"/>
      <c r="Y202" s="19"/>
      <c r="Z202" s="19"/>
      <c r="AA202" s="19"/>
      <c r="AB202" s="19"/>
      <c r="AC202" s="19"/>
      <c r="AD202" s="19"/>
      <c r="AE202" s="19"/>
      <c r="AF202" s="19"/>
      <c r="AG202" s="19"/>
    </row>
    <row r="203" spans="22:33" ht="12.75">
      <c r="V203" s="19"/>
      <c r="W203" s="19"/>
      <c r="X203" s="19"/>
      <c r="Y203" s="19"/>
      <c r="Z203" s="19"/>
      <c r="AA203" s="19"/>
      <c r="AB203" s="19"/>
      <c r="AC203" s="19"/>
      <c r="AD203" s="19"/>
      <c r="AE203" s="19"/>
      <c r="AF203" s="19"/>
      <c r="AG203" s="19"/>
    </row>
    <row r="204" spans="22:33" ht="12.75">
      <c r="V204" s="19"/>
      <c r="W204" s="19"/>
      <c r="X204" s="19"/>
      <c r="Y204" s="19"/>
      <c r="Z204" s="19"/>
      <c r="AA204" s="19"/>
      <c r="AB204" s="19"/>
      <c r="AC204" s="19"/>
      <c r="AD204" s="19"/>
      <c r="AE204" s="19"/>
      <c r="AF204" s="19"/>
      <c r="AG204" s="19"/>
    </row>
    <row r="205" spans="22:33" ht="12.75">
      <c r="V205" s="19"/>
      <c r="W205" s="19"/>
      <c r="X205" s="19"/>
      <c r="Y205" s="19"/>
      <c r="Z205" s="19"/>
      <c r="AA205" s="19"/>
      <c r="AB205" s="19"/>
      <c r="AC205" s="19"/>
      <c r="AD205" s="19"/>
      <c r="AE205" s="19"/>
      <c r="AF205" s="19"/>
      <c r="AG205" s="19"/>
    </row>
    <row r="206" spans="22:33" ht="12.75">
      <c r="V206" s="19"/>
      <c r="W206" s="19"/>
      <c r="X206" s="19"/>
      <c r="Y206" s="19"/>
      <c r="Z206" s="19"/>
      <c r="AA206" s="19"/>
      <c r="AB206" s="19"/>
      <c r="AC206" s="19"/>
      <c r="AD206" s="19"/>
      <c r="AE206" s="19"/>
      <c r="AF206" s="19"/>
      <c r="AG206" s="19"/>
    </row>
    <row r="207" spans="22:33" ht="12.75">
      <c r="V207" s="19"/>
      <c r="W207" s="19"/>
      <c r="X207" s="19"/>
      <c r="Y207" s="19"/>
      <c r="Z207" s="19"/>
      <c r="AA207" s="19"/>
      <c r="AB207" s="19"/>
      <c r="AC207" s="19"/>
      <c r="AD207" s="19"/>
      <c r="AE207" s="19"/>
      <c r="AF207" s="19"/>
      <c r="AG207" s="19"/>
    </row>
    <row r="208" spans="22:33" ht="12.75">
      <c r="V208" s="19"/>
      <c r="W208" s="19"/>
      <c r="X208" s="19"/>
      <c r="Y208" s="19"/>
      <c r="Z208" s="19"/>
      <c r="AA208" s="19"/>
      <c r="AB208" s="19"/>
      <c r="AC208" s="19"/>
      <c r="AD208" s="19"/>
      <c r="AE208" s="19"/>
      <c r="AF208" s="19"/>
      <c r="AG208" s="19"/>
    </row>
    <row r="209" spans="22:33" ht="12.75">
      <c r="V209" s="19"/>
      <c r="W209" s="19"/>
      <c r="X209" s="19"/>
      <c r="Y209" s="19"/>
      <c r="Z209" s="19"/>
      <c r="AA209" s="19"/>
      <c r="AB209" s="19"/>
      <c r="AC209" s="19"/>
      <c r="AD209" s="19"/>
      <c r="AE209" s="19"/>
      <c r="AF209" s="19"/>
      <c r="AG209" s="19"/>
    </row>
    <row r="210" spans="22:33" ht="12.75">
      <c r="V210" s="19"/>
      <c r="W210" s="19"/>
      <c r="X210" s="19"/>
      <c r="Y210" s="19"/>
      <c r="Z210" s="19"/>
      <c r="AA210" s="19"/>
      <c r="AB210" s="19"/>
      <c r="AC210" s="19"/>
      <c r="AD210" s="19"/>
      <c r="AE210" s="19"/>
      <c r="AF210" s="19"/>
      <c r="AG210" s="19"/>
    </row>
    <row r="211" spans="22:33" ht="12.75">
      <c r="V211" s="19"/>
      <c r="W211" s="19"/>
      <c r="X211" s="19"/>
      <c r="Y211" s="19"/>
      <c r="Z211" s="19"/>
      <c r="AA211" s="19"/>
      <c r="AB211" s="19"/>
      <c r="AC211" s="19"/>
      <c r="AD211" s="19"/>
      <c r="AE211" s="19"/>
      <c r="AF211" s="19"/>
      <c r="AG211" s="19"/>
    </row>
    <row r="212" spans="22:33" ht="12.75">
      <c r="V212" s="19"/>
      <c r="W212" s="19"/>
      <c r="X212" s="19"/>
      <c r="Y212" s="19"/>
      <c r="Z212" s="19"/>
      <c r="AA212" s="19"/>
      <c r="AB212" s="19"/>
      <c r="AC212" s="19"/>
      <c r="AD212" s="19"/>
      <c r="AE212" s="19"/>
      <c r="AF212" s="19"/>
      <c r="AG212" s="19"/>
    </row>
    <row r="213" spans="22:33" ht="12.75">
      <c r="V213" s="19"/>
      <c r="W213" s="19"/>
      <c r="X213" s="19"/>
      <c r="Y213" s="19"/>
      <c r="Z213" s="19"/>
      <c r="AA213" s="19"/>
      <c r="AB213" s="19"/>
      <c r="AC213" s="19"/>
      <c r="AD213" s="19"/>
      <c r="AE213" s="19"/>
      <c r="AF213" s="19"/>
      <c r="AG213" s="19"/>
    </row>
    <row r="214" spans="22:33" ht="12.75">
      <c r="V214" s="19"/>
      <c r="W214" s="19"/>
      <c r="X214" s="19"/>
      <c r="Y214" s="19"/>
      <c r="Z214" s="19"/>
      <c r="AA214" s="19"/>
      <c r="AB214" s="19"/>
      <c r="AC214" s="19"/>
      <c r="AD214" s="19"/>
      <c r="AE214" s="19"/>
      <c r="AF214" s="19"/>
      <c r="AG214" s="19"/>
    </row>
    <row r="215" spans="22:33" ht="12.75">
      <c r="V215" s="19"/>
      <c r="W215" s="19"/>
      <c r="X215" s="19"/>
      <c r="Y215" s="19"/>
      <c r="Z215" s="19"/>
      <c r="AA215" s="19"/>
      <c r="AB215" s="19"/>
      <c r="AC215" s="19"/>
      <c r="AD215" s="19"/>
      <c r="AE215" s="19"/>
      <c r="AF215" s="19"/>
      <c r="AG215" s="19"/>
    </row>
    <row r="216" spans="22:33" ht="12.75">
      <c r="V216" s="19"/>
      <c r="W216" s="19"/>
      <c r="X216" s="19"/>
      <c r="Y216" s="19"/>
      <c r="Z216" s="19"/>
      <c r="AA216" s="19"/>
      <c r="AB216" s="19"/>
      <c r="AC216" s="19"/>
      <c r="AD216" s="19"/>
      <c r="AE216" s="19"/>
      <c r="AF216" s="19"/>
      <c r="AG216" s="19"/>
    </row>
    <row r="217" spans="22:33" ht="12.75">
      <c r="V217" s="19"/>
      <c r="W217" s="19"/>
      <c r="X217" s="19"/>
      <c r="Y217" s="19"/>
      <c r="Z217" s="19"/>
      <c r="AA217" s="19"/>
      <c r="AB217" s="19"/>
      <c r="AC217" s="19"/>
      <c r="AD217" s="19"/>
      <c r="AE217" s="19"/>
      <c r="AF217" s="19"/>
      <c r="AG217" s="19"/>
    </row>
    <row r="218" spans="22:33" ht="12.75">
      <c r="V218" s="19"/>
      <c r="W218" s="19"/>
      <c r="X218" s="19"/>
      <c r="Y218" s="19"/>
      <c r="Z218" s="19"/>
      <c r="AA218" s="19"/>
      <c r="AB218" s="19"/>
      <c r="AC218" s="19"/>
      <c r="AD218" s="19"/>
      <c r="AE218" s="19"/>
      <c r="AF218" s="19"/>
      <c r="AG218" s="19"/>
    </row>
    <row r="219" spans="22:33" ht="12.75">
      <c r="V219" s="19"/>
      <c r="W219" s="19"/>
      <c r="X219" s="19"/>
      <c r="Y219" s="19"/>
      <c r="Z219" s="19"/>
      <c r="AA219" s="19"/>
      <c r="AB219" s="19"/>
      <c r="AC219" s="19"/>
      <c r="AD219" s="19"/>
      <c r="AE219" s="19"/>
      <c r="AF219" s="19"/>
      <c r="AG219" s="19"/>
    </row>
    <row r="220" spans="22:33" ht="12.75">
      <c r="V220" s="19"/>
      <c r="W220" s="19"/>
      <c r="X220" s="19"/>
      <c r="Y220" s="19"/>
      <c r="Z220" s="19"/>
      <c r="AA220" s="19"/>
      <c r="AB220" s="19"/>
      <c r="AC220" s="19"/>
      <c r="AD220" s="19"/>
      <c r="AE220" s="19"/>
      <c r="AF220" s="19"/>
      <c r="AG220" s="19"/>
    </row>
    <row r="221" spans="22:33" ht="12.75">
      <c r="V221" s="19"/>
      <c r="W221" s="19"/>
      <c r="X221" s="19"/>
      <c r="Y221" s="19"/>
      <c r="Z221" s="19"/>
      <c r="AA221" s="19"/>
      <c r="AB221" s="19"/>
      <c r="AC221" s="19"/>
      <c r="AD221" s="19"/>
      <c r="AE221" s="19"/>
      <c r="AF221" s="19"/>
      <c r="AG221" s="19"/>
    </row>
    <row r="222" spans="22:33" ht="12.75">
      <c r="V222" s="19"/>
      <c r="W222" s="19"/>
      <c r="X222" s="19"/>
      <c r="Y222" s="19"/>
      <c r="Z222" s="19"/>
      <c r="AA222" s="19"/>
      <c r="AB222" s="19"/>
      <c r="AC222" s="19"/>
      <c r="AD222" s="19"/>
      <c r="AE222" s="19"/>
      <c r="AF222" s="19"/>
      <c r="AG222" s="19"/>
    </row>
    <row r="223" spans="22:33" ht="12.75">
      <c r="V223" s="19"/>
      <c r="W223" s="19"/>
      <c r="X223" s="19"/>
      <c r="Y223" s="19"/>
      <c r="Z223" s="19"/>
      <c r="AA223" s="19"/>
      <c r="AB223" s="19"/>
      <c r="AC223" s="19"/>
      <c r="AD223" s="19"/>
      <c r="AE223" s="19"/>
      <c r="AF223" s="19"/>
      <c r="AG223" s="19"/>
    </row>
    <row r="224" spans="22:33" ht="12.75">
      <c r="V224" s="19"/>
      <c r="W224" s="19"/>
      <c r="X224" s="19"/>
      <c r="Y224" s="19"/>
      <c r="Z224" s="19"/>
      <c r="AA224" s="19"/>
      <c r="AB224" s="19"/>
      <c r="AC224" s="19"/>
      <c r="AD224" s="19"/>
      <c r="AE224" s="19"/>
      <c r="AF224" s="19"/>
      <c r="AG224" s="19"/>
    </row>
    <row r="225" spans="22:33" ht="12.75">
      <c r="V225" s="19"/>
      <c r="W225" s="19"/>
      <c r="X225" s="19"/>
      <c r="Y225" s="19"/>
      <c r="Z225" s="19"/>
      <c r="AA225" s="19"/>
      <c r="AB225" s="19"/>
      <c r="AC225" s="19"/>
      <c r="AD225" s="19"/>
      <c r="AE225" s="19"/>
      <c r="AF225" s="19"/>
      <c r="AG225" s="19"/>
    </row>
    <row r="226" spans="22:33" ht="12.75">
      <c r="V226" s="19"/>
      <c r="W226" s="19"/>
      <c r="X226" s="19"/>
      <c r="Y226" s="19"/>
      <c r="Z226" s="19"/>
      <c r="AA226" s="19"/>
      <c r="AB226" s="19"/>
      <c r="AC226" s="19"/>
      <c r="AD226" s="19"/>
      <c r="AE226" s="19"/>
      <c r="AF226" s="19"/>
      <c r="AG226" s="19"/>
    </row>
    <row r="227" spans="22:33" ht="12.75">
      <c r="V227" s="19"/>
      <c r="W227" s="19"/>
      <c r="X227" s="19"/>
      <c r="Y227" s="19"/>
      <c r="Z227" s="19"/>
      <c r="AA227" s="19"/>
      <c r="AB227" s="19"/>
      <c r="AC227" s="19"/>
      <c r="AD227" s="19"/>
      <c r="AE227" s="19"/>
      <c r="AF227" s="19"/>
      <c r="AG227" s="19"/>
    </row>
    <row r="228" spans="22:33" ht="12.75">
      <c r="V228" s="19"/>
      <c r="W228" s="19"/>
      <c r="X228" s="19"/>
      <c r="Y228" s="19"/>
      <c r="Z228" s="19"/>
      <c r="AA228" s="19"/>
      <c r="AB228" s="19"/>
      <c r="AC228" s="19"/>
      <c r="AD228" s="19"/>
      <c r="AE228" s="19"/>
      <c r="AF228" s="19"/>
      <c r="AG228" s="19"/>
    </row>
    <row r="229" spans="22:33" ht="12.75">
      <c r="V229" s="19"/>
      <c r="W229" s="19"/>
      <c r="X229" s="19"/>
      <c r="Y229" s="19"/>
      <c r="Z229" s="19"/>
      <c r="AA229" s="19"/>
      <c r="AB229" s="19"/>
      <c r="AC229" s="19"/>
      <c r="AD229" s="19"/>
      <c r="AE229" s="19"/>
      <c r="AF229" s="19"/>
      <c r="AG229" s="19"/>
    </row>
    <row r="230" spans="22:33" ht="12.75">
      <c r="V230" s="19"/>
      <c r="W230" s="19"/>
      <c r="X230" s="19"/>
      <c r="Y230" s="19"/>
      <c r="Z230" s="19"/>
      <c r="AA230" s="19"/>
      <c r="AB230" s="19"/>
      <c r="AC230" s="19"/>
      <c r="AD230" s="19"/>
      <c r="AE230" s="19"/>
      <c r="AF230" s="19"/>
      <c r="AG230" s="19"/>
    </row>
    <row r="231" spans="22:33" ht="12.75">
      <c r="V231" s="19"/>
      <c r="W231" s="19"/>
      <c r="X231" s="19"/>
      <c r="Y231" s="19"/>
      <c r="Z231" s="19"/>
      <c r="AA231" s="19"/>
      <c r="AB231" s="19"/>
      <c r="AC231" s="19"/>
      <c r="AD231" s="19"/>
      <c r="AE231" s="19"/>
      <c r="AF231" s="19"/>
      <c r="AG231" s="19"/>
    </row>
    <row r="232" spans="22:33" ht="12.75">
      <c r="V232" s="19"/>
      <c r="W232" s="19"/>
      <c r="X232" s="19"/>
      <c r="Y232" s="19"/>
      <c r="Z232" s="19"/>
      <c r="AA232" s="19"/>
      <c r="AB232" s="19"/>
      <c r="AC232" s="19"/>
      <c r="AD232" s="19"/>
      <c r="AE232" s="19"/>
      <c r="AF232" s="19"/>
      <c r="AG232" s="19"/>
    </row>
    <row r="233" spans="22:33" ht="12.75">
      <c r="V233" s="19"/>
      <c r="W233" s="19"/>
      <c r="X233" s="19"/>
      <c r="Y233" s="19"/>
      <c r="Z233" s="19"/>
      <c r="AA233" s="19"/>
      <c r="AB233" s="19"/>
      <c r="AC233" s="19"/>
      <c r="AD233" s="19"/>
      <c r="AE233" s="19"/>
      <c r="AF233" s="19"/>
      <c r="AG233" s="19"/>
    </row>
  </sheetData>
  <sheetProtection password="EFB6" sheet="1"/>
  <protectedRanges>
    <protectedRange sqref="Q32" name="Range6"/>
    <protectedRange sqref="K32" name="Range4"/>
    <protectedRange sqref="I17" name="Range2"/>
    <protectedRange sqref="M10:N10" name="Range1"/>
    <protectedRange sqref="J25" name="Range3"/>
  </protectedRanges>
  <mergeCells count="25">
    <mergeCell ref="M20:O20"/>
    <mergeCell ref="K10:L10"/>
    <mergeCell ref="H16:I16"/>
    <mergeCell ref="C33:F34"/>
    <mergeCell ref="G33:I33"/>
    <mergeCell ref="C36:H42"/>
    <mergeCell ref="R30:U30"/>
    <mergeCell ref="L28:N28"/>
    <mergeCell ref="C44:U47"/>
    <mergeCell ref="C31:F32"/>
    <mergeCell ref="D3:T4"/>
    <mergeCell ref="D5:T5"/>
    <mergeCell ref="R29:T29"/>
    <mergeCell ref="H34:J34"/>
    <mergeCell ref="H32:J32"/>
    <mergeCell ref="C8:F24"/>
    <mergeCell ref="C25:F26"/>
    <mergeCell ref="C27:F28"/>
    <mergeCell ref="C29:F30"/>
    <mergeCell ref="J12:Q12"/>
    <mergeCell ref="M10:N10"/>
    <mergeCell ref="Q20:R20"/>
    <mergeCell ref="H24:I24"/>
    <mergeCell ref="G25:I25"/>
    <mergeCell ref="R27:U27"/>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 Fish Industry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Calculating Sweep Angle and Wing End Spread of a Single Demersal Trawl</dc:title>
  <dc:subject/>
  <dc:creator>anyone</dc:creator>
  <cp:keywords/>
  <dc:description/>
  <cp:lastModifiedBy>Graham Anderson</cp:lastModifiedBy>
  <cp:lastPrinted>2005-07-11T12:49:10Z</cp:lastPrinted>
  <dcterms:created xsi:type="dcterms:W3CDTF">2005-07-11T08:30:24Z</dcterms:created>
  <dcterms:modified xsi:type="dcterms:W3CDTF">2020-09-28T10:22:53Z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cationDa">
    <vt:lpwstr>2017-09-01T00:00:00Z</vt:lpwstr>
  </property>
  <property fmtid="{D5CDD505-2E9C-101B-9397-08002B2CF9AE}" pid="4" name="DocumentAutho">
    <vt:lpwstr>;#Mike Montgomerie;#</vt:lpwstr>
  </property>
  <property fmtid="{D5CDD505-2E9C-101B-9397-08002B2CF9AE}" pid="5" name="MediaFormatO">
    <vt:lpwstr>Excel Spreadsheet</vt:lpwstr>
  </property>
  <property fmtid="{D5CDD505-2E9C-101B-9397-08002B2CF9AE}" pid="6" name="DocumentTop">
    <vt:lpwstr>;#Factsheet/Datasheet;#</vt:lpwstr>
  </property>
  <property fmtid="{D5CDD505-2E9C-101B-9397-08002B2CF9AE}" pid="7" name="DocumentSumma">
    <vt:lpwstr>This spreadsheet provides guidance on calculating the sweep angle and wing end spread of a single demersal trawl. </vt:lpwstr>
  </property>
  <property fmtid="{D5CDD505-2E9C-101B-9397-08002B2CF9AE}" pid="8" name="DocumentStat">
    <vt:lpwstr>Published</vt:lpwstr>
  </property>
</Properties>
</file>