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03"/>
  <workbookPr defaultThemeVersion="124226"/>
  <mc:AlternateContent xmlns:mc="http://schemas.openxmlformats.org/markup-compatibility/2006">
    <mc:Choice Requires="x15">
      <x15ac:absPath xmlns:x15ac="http://schemas.microsoft.com/office/spreadsheetml/2010/11/ac" url="https://seafishcouk-my.sharepoint.com/personal/graham_anderson_seafish_co_uk/Documents/From Desktop/"/>
    </mc:Choice>
  </mc:AlternateContent>
  <xr:revisionPtr revIDLastSave="0" documentId="11_55B59BABA0508A8AC4CB88F4225BA7720603F20B" xr6:coauthVersionLast="47" xr6:coauthVersionMax="47" xr10:uidLastSave="{00000000-0000-0000-0000-000000000000}"/>
  <bookViews>
    <workbookView xWindow="-110" yWindow="-110" windowWidth="19420" windowHeight="10420" xr2:uid="{00000000-000D-0000-FFFF-FFFF00000000}"/>
  </bookViews>
  <sheets>
    <sheet name="Instructions" sheetId="17" r:id="rId1"/>
    <sheet name="Trip Profile" sheetId="13" r:id="rId2"/>
    <sheet name="Control Gear" sheetId="12" r:id="rId3"/>
    <sheet name="Trial Gear 1" sheetId="11" r:id="rId4"/>
    <sheet name="Trial Gear 2" sheetId="10" r:id="rId5"/>
    <sheet name="Trial Gear 3" sheetId="9" r:id="rId6"/>
    <sheet name="Trip Costs" sheetId="14" r:id="rId7"/>
    <sheet name="Trip Assessment" sheetId="16" r:id="rId8"/>
    <sheet name="Financial Assessment" sheetId="3" r:id="rId9"/>
    <sheet name="Lists" sheetId="2" state="hidden"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 i="11" l="1"/>
  <c r="C18" i="14"/>
  <c r="F15" i="14"/>
  <c r="E15" i="14"/>
  <c r="D15" i="14"/>
  <c r="C15" i="14"/>
  <c r="C12" i="14"/>
  <c r="D12" i="14"/>
  <c r="E12" i="14"/>
  <c r="F12" i="14"/>
  <c r="F10" i="14"/>
  <c r="E10" i="14"/>
  <c r="D10" i="14"/>
  <c r="C10" i="14"/>
  <c r="C7" i="14"/>
  <c r="C20" i="14" l="1"/>
  <c r="F5" i="16"/>
  <c r="E5" i="16"/>
  <c r="D5" i="16"/>
  <c r="C5" i="16"/>
  <c r="I5" i="9" l="1"/>
  <c r="I6" i="9"/>
  <c r="I7" i="9"/>
  <c r="I8" i="9"/>
  <c r="I9" i="9"/>
  <c r="I10" i="9"/>
  <c r="I11" i="9"/>
  <c r="I12" i="9"/>
  <c r="I13" i="9"/>
  <c r="I14" i="9"/>
  <c r="I15" i="9"/>
  <c r="I5" i="10"/>
  <c r="I6" i="10"/>
  <c r="I7" i="10"/>
  <c r="I8" i="10"/>
  <c r="I9" i="10"/>
  <c r="I10" i="10"/>
  <c r="I11" i="10"/>
  <c r="I12" i="10"/>
  <c r="I13" i="10"/>
  <c r="I14" i="10"/>
  <c r="I15" i="10"/>
  <c r="I6" i="11"/>
  <c r="I7" i="11"/>
  <c r="I8" i="11"/>
  <c r="I9" i="11"/>
  <c r="I10" i="11"/>
  <c r="I11" i="11"/>
  <c r="I12" i="11"/>
  <c r="I13" i="11"/>
  <c r="I14" i="11"/>
  <c r="I15" i="11"/>
  <c r="G102" i="12"/>
  <c r="D102" i="12"/>
  <c r="I10" i="12"/>
  <c r="I9" i="12"/>
  <c r="I8" i="12"/>
  <c r="I7" i="12"/>
  <c r="I6" i="12"/>
  <c r="I5" i="12"/>
  <c r="I11" i="12"/>
  <c r="I12" i="12"/>
  <c r="I13" i="12"/>
  <c r="I14" i="12"/>
  <c r="I15" i="12"/>
  <c r="I16" i="12"/>
  <c r="I17" i="12"/>
  <c r="I18" i="12"/>
  <c r="I19" i="12"/>
  <c r="I20" i="12"/>
  <c r="I21" i="12"/>
  <c r="D101" i="9" l="1"/>
  <c r="G101" i="9"/>
  <c r="G101" i="10"/>
  <c r="D101" i="10"/>
  <c r="G101" i="11"/>
  <c r="D101" i="11"/>
  <c r="I16" i="11" l="1"/>
  <c r="I17" i="11"/>
  <c r="I18" i="11"/>
  <c r="I19" i="11"/>
  <c r="I20" i="11"/>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69" i="12"/>
  <c r="I70" i="12"/>
  <c r="I71" i="12"/>
  <c r="I72" i="12"/>
  <c r="I73" i="12"/>
  <c r="I74" i="12"/>
  <c r="I75" i="12"/>
  <c r="I76" i="12"/>
  <c r="I77" i="12"/>
  <c r="I78" i="12"/>
  <c r="I79" i="12"/>
  <c r="I80" i="12"/>
  <c r="I81" i="12"/>
  <c r="I82" i="12"/>
  <c r="I83" i="12"/>
  <c r="I84" i="12"/>
  <c r="I85" i="12"/>
  <c r="I86" i="12"/>
  <c r="I87" i="12"/>
  <c r="I88" i="12"/>
  <c r="I89" i="12"/>
  <c r="I90" i="12"/>
  <c r="I91" i="12"/>
  <c r="I92" i="12"/>
  <c r="I93" i="12"/>
  <c r="I94" i="12"/>
  <c r="I95" i="12"/>
  <c r="I96" i="12"/>
  <c r="I97" i="12"/>
  <c r="I98" i="12"/>
  <c r="I99" i="12"/>
  <c r="I100" i="12"/>
  <c r="I101" i="12"/>
  <c r="I102" i="12" l="1"/>
  <c r="I101" i="11"/>
  <c r="F18" i="14"/>
  <c r="E18" i="14"/>
  <c r="E7" i="14"/>
  <c r="D18" i="14"/>
  <c r="D7" i="14"/>
  <c r="F6" i="16"/>
  <c r="E6" i="16"/>
  <c r="D6" i="16"/>
  <c r="C6" i="16"/>
  <c r="E5" i="3"/>
  <c r="D13" i="3" s="1"/>
  <c r="E4" i="3"/>
  <c r="D12" i="3" s="1"/>
  <c r="E3" i="3"/>
  <c r="C11" i="3" s="1"/>
  <c r="E2" i="3"/>
  <c r="F7" i="14"/>
  <c r="F20" i="14" s="1"/>
  <c r="C17" i="3" l="1"/>
  <c r="E20" i="14"/>
  <c r="D20" i="14"/>
  <c r="D19" i="3" s="1"/>
  <c r="F19" i="3"/>
  <c r="C10" i="3"/>
  <c r="D10" i="3"/>
  <c r="C19" i="3"/>
  <c r="C21" i="3" s="1"/>
  <c r="E10" i="3" l="1"/>
  <c r="D20" i="3"/>
  <c r="F20" i="3"/>
  <c r="E19" i="3"/>
  <c r="C13" i="3"/>
  <c r="E13" i="3" s="1"/>
  <c r="C12" i="3"/>
  <c r="E12" i="3" s="1"/>
  <c r="I100" i="9"/>
  <c r="I99" i="9"/>
  <c r="I98" i="9"/>
  <c r="I97" i="9"/>
  <c r="I96" i="9"/>
  <c r="I95" i="9"/>
  <c r="I94" i="9"/>
  <c r="I93" i="9"/>
  <c r="I92" i="9"/>
  <c r="I91" i="9"/>
  <c r="I90" i="9"/>
  <c r="I89" i="9"/>
  <c r="I88" i="9"/>
  <c r="I87" i="9"/>
  <c r="I86" i="9"/>
  <c r="I85" i="9"/>
  <c r="I84" i="9"/>
  <c r="I83" i="9"/>
  <c r="I82" i="9"/>
  <c r="I81" i="9"/>
  <c r="I80" i="9"/>
  <c r="I79" i="9"/>
  <c r="I78" i="9"/>
  <c r="I77" i="9"/>
  <c r="I76" i="9"/>
  <c r="I75" i="9"/>
  <c r="I74" i="9"/>
  <c r="I73" i="9"/>
  <c r="I72" i="9"/>
  <c r="I71" i="9"/>
  <c r="I70" i="9"/>
  <c r="I69" i="9"/>
  <c r="I68" i="9"/>
  <c r="I67" i="9"/>
  <c r="I66" i="9"/>
  <c r="I65" i="9"/>
  <c r="I64" i="9"/>
  <c r="I63" i="9"/>
  <c r="I62" i="9"/>
  <c r="I61" i="9"/>
  <c r="I60" i="9"/>
  <c r="I59" i="9"/>
  <c r="I58" i="9"/>
  <c r="I57" i="9"/>
  <c r="I56" i="9"/>
  <c r="I55" i="9"/>
  <c r="I54" i="9"/>
  <c r="I53" i="9"/>
  <c r="I52" i="9"/>
  <c r="I51" i="9"/>
  <c r="I50" i="9"/>
  <c r="I49" i="9"/>
  <c r="I48" i="9"/>
  <c r="I47" i="9"/>
  <c r="I46" i="9"/>
  <c r="I45" i="9"/>
  <c r="I44" i="9"/>
  <c r="I43" i="9"/>
  <c r="I42" i="9"/>
  <c r="I41" i="9"/>
  <c r="I40" i="9"/>
  <c r="I39" i="9"/>
  <c r="I38" i="9"/>
  <c r="I37" i="9"/>
  <c r="I36" i="9"/>
  <c r="I35" i="9"/>
  <c r="I34" i="9"/>
  <c r="I33" i="9"/>
  <c r="I32" i="9"/>
  <c r="I31" i="9"/>
  <c r="I30" i="9"/>
  <c r="I29" i="9"/>
  <c r="I28" i="9"/>
  <c r="I27" i="9"/>
  <c r="I26" i="9"/>
  <c r="I25" i="9"/>
  <c r="I24" i="9"/>
  <c r="I23" i="9"/>
  <c r="I22" i="9"/>
  <c r="I21" i="9"/>
  <c r="I20" i="9"/>
  <c r="I19" i="9"/>
  <c r="I18" i="9"/>
  <c r="I17" i="9"/>
  <c r="I16" i="9"/>
  <c r="D11" i="3"/>
  <c r="E11" i="3" s="1"/>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F13" i="3" l="1"/>
  <c r="F11" i="3"/>
  <c r="F12" i="3"/>
  <c r="E20" i="3"/>
  <c r="I101" i="9"/>
  <c r="F17" i="3" s="1"/>
  <c r="I101" i="10"/>
  <c r="E17" i="3" s="1"/>
  <c r="E18" i="3" s="1"/>
  <c r="D17" i="3"/>
  <c r="F18" i="3" l="1"/>
  <c r="F21" i="3"/>
  <c r="F22" i="3" s="1"/>
  <c r="E21" i="3"/>
  <c r="E22" i="3" s="1"/>
  <c r="D18" i="3"/>
  <c r="D21" i="3"/>
  <c r="D2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Ana Witteveen</author>
  </authors>
  <commentList>
    <comment ref="G4" authorId="0" shapeId="0" xr:uid="{00000000-0006-0000-0200-000001000000}">
      <text>
        <r>
          <rPr>
            <b/>
            <sz val="9"/>
            <color indexed="81"/>
            <rFont val="Tahoma"/>
            <family val="2"/>
          </rPr>
          <t>Ana Witteveen:</t>
        </r>
        <r>
          <rPr>
            <sz val="9"/>
            <color indexed="81"/>
            <rFont val="Tahoma"/>
            <family val="2"/>
          </rPr>
          <t xml:space="preserve">
Make sure that Quantity caught and Quantity sold are in the same presentation format (e.g. gutted, whole, etc.). Convert between gutted &amp; whole weights using:
 https://ec.europa.eu/fisheries/sites/fisheries/files/docs/body/table01.pdf </t>
        </r>
      </text>
    </comment>
    <comment ref="H4" authorId="0" shapeId="0" xr:uid="{00000000-0006-0000-0200-000002000000}">
      <text>
        <r>
          <rPr>
            <b/>
            <sz val="9"/>
            <color indexed="81"/>
            <rFont val="Tahoma"/>
            <family val="2"/>
          </rPr>
          <t>Ana Witteveen:</t>
        </r>
        <r>
          <rPr>
            <sz val="9"/>
            <color indexed="81"/>
            <rFont val="Tahoma"/>
            <family val="2"/>
          </rPr>
          <t xml:space="preserve">
If using total sales values instead of average prices per kilo, ignore this column and override formula in total value column with total sales values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Ana Witteveen</author>
  </authors>
  <commentList>
    <comment ref="G4" authorId="0" shapeId="0" xr:uid="{00000000-0006-0000-0300-000001000000}">
      <text>
        <r>
          <rPr>
            <b/>
            <sz val="9"/>
            <color indexed="81"/>
            <rFont val="Tahoma"/>
            <family val="2"/>
          </rPr>
          <t>Ana Witteveen:</t>
        </r>
        <r>
          <rPr>
            <sz val="9"/>
            <color indexed="81"/>
            <rFont val="Tahoma"/>
            <family val="2"/>
          </rPr>
          <t xml:space="preserve">
Make sure that Quantity caught and Quantity sold are in the same presentation format (e.g. gutted, whole, etc.). Convert between gutted &amp; whole weights using:
 https://ec.europa.eu/fisheries/sites/fisheries/files/docs/body/table01.pdf </t>
        </r>
      </text>
    </comment>
    <comment ref="H4" authorId="0" shapeId="0" xr:uid="{00000000-0006-0000-0300-000002000000}">
      <text>
        <r>
          <rPr>
            <b/>
            <sz val="9"/>
            <color indexed="81"/>
            <rFont val="Tahoma"/>
            <family val="2"/>
          </rPr>
          <t>Ana Witteveen:</t>
        </r>
        <r>
          <rPr>
            <sz val="9"/>
            <color indexed="81"/>
            <rFont val="Tahoma"/>
            <family val="2"/>
          </rPr>
          <t xml:space="preserve">
If using total sales values instead of average prices per kilo, ignore this column and override formula in total value column with total sales values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Ana Witteveen</author>
  </authors>
  <commentList>
    <comment ref="G4" authorId="0" shapeId="0" xr:uid="{00000000-0006-0000-0400-000001000000}">
      <text>
        <r>
          <rPr>
            <b/>
            <sz val="9"/>
            <color indexed="81"/>
            <rFont val="Tahoma"/>
            <family val="2"/>
          </rPr>
          <t>Ana Witteveen:</t>
        </r>
        <r>
          <rPr>
            <sz val="9"/>
            <color indexed="81"/>
            <rFont val="Tahoma"/>
            <family val="2"/>
          </rPr>
          <t xml:space="preserve">
Make sure that Quantity caught and Quantity sold are in the same presentation format (e.g. gutted, whole, etc.). Convert between gutted &amp; whole weights using:
 https://ec.europa.eu/fisheries/sites/fisheries/files/docs/body/table01.pdf </t>
        </r>
      </text>
    </comment>
    <comment ref="H4" authorId="0" shapeId="0" xr:uid="{00000000-0006-0000-0400-000002000000}">
      <text>
        <r>
          <rPr>
            <b/>
            <sz val="9"/>
            <color indexed="81"/>
            <rFont val="Tahoma"/>
            <family val="2"/>
          </rPr>
          <t>Ana Witteveen:</t>
        </r>
        <r>
          <rPr>
            <sz val="9"/>
            <color indexed="81"/>
            <rFont val="Tahoma"/>
            <family val="2"/>
          </rPr>
          <t xml:space="preserve">
If using total sales values instead of average prices per kilo, ignore this column and override formula in total value column with total sales values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Ana Witteveen</author>
  </authors>
  <commentList>
    <comment ref="G4" authorId="0" shapeId="0" xr:uid="{00000000-0006-0000-0500-000001000000}">
      <text>
        <r>
          <rPr>
            <b/>
            <sz val="9"/>
            <color indexed="81"/>
            <rFont val="Tahoma"/>
            <family val="2"/>
          </rPr>
          <t>Ana Witteveen:</t>
        </r>
        <r>
          <rPr>
            <sz val="9"/>
            <color indexed="81"/>
            <rFont val="Tahoma"/>
            <family val="2"/>
          </rPr>
          <t xml:space="preserve">
Make sure that Quantity caught and Quantity sold are in the same presentation format (e.g. gutted, whole, etc.). Convert between gutted &amp; whole weights using:
 https://ec.europa.eu/fisheries/sites/fisheries/files/docs/body/table01.pdf </t>
        </r>
      </text>
    </comment>
    <comment ref="H4" authorId="0" shapeId="0" xr:uid="{00000000-0006-0000-0500-000002000000}">
      <text>
        <r>
          <rPr>
            <b/>
            <sz val="9"/>
            <color indexed="81"/>
            <rFont val="Tahoma"/>
            <family val="2"/>
          </rPr>
          <t>Ana Witteveen:</t>
        </r>
        <r>
          <rPr>
            <sz val="9"/>
            <color indexed="81"/>
            <rFont val="Tahoma"/>
            <family val="2"/>
          </rPr>
          <t xml:space="preserve">
If using total sales values instead of average prices per kilo, ignore this column and override formula in total value column with total sales values</t>
        </r>
      </text>
    </comment>
  </commentList>
</comments>
</file>

<file path=xl/sharedStrings.xml><?xml version="1.0" encoding="utf-8"?>
<sst xmlns="http://schemas.openxmlformats.org/spreadsheetml/2006/main" count="648" uniqueCount="549">
  <si>
    <t>Trip Profile</t>
  </si>
  <si>
    <t>Vessel Information</t>
  </si>
  <si>
    <t>Trial Objectives</t>
  </si>
  <si>
    <t>Vessel Name</t>
  </si>
  <si>
    <r>
      <t xml:space="preserve">Top 3 target species </t>
    </r>
    <r>
      <rPr>
        <i/>
        <sz val="11"/>
        <color theme="1"/>
        <rFont val="Calibri"/>
        <family val="2"/>
        <scheme val="minor"/>
      </rPr>
      <t>(please list)</t>
    </r>
  </si>
  <si>
    <t>Vessel PLN</t>
  </si>
  <si>
    <r>
      <t xml:space="preserve">Goals of trial </t>
    </r>
    <r>
      <rPr>
        <i/>
        <sz val="11"/>
        <color theme="1"/>
        <rFont val="Calibri"/>
        <family val="2"/>
        <scheme val="minor"/>
      </rPr>
      <t>(please tick all that apply)</t>
    </r>
  </si>
  <si>
    <r>
      <t xml:space="preserve">Seafish Fleet Segment </t>
    </r>
    <r>
      <rPr>
        <i/>
        <sz val="11"/>
        <color theme="1"/>
        <rFont val="Calibri"/>
        <family val="2"/>
        <scheme val="minor"/>
      </rPr>
      <t>(please select from list)</t>
    </r>
  </si>
  <si>
    <t>Vessel length (m)</t>
  </si>
  <si>
    <t>Engine power (kW)</t>
  </si>
  <si>
    <r>
      <t xml:space="preserve">Further description of trial objectives </t>
    </r>
    <r>
      <rPr>
        <i/>
        <sz val="11"/>
        <color theme="1"/>
        <rFont val="Calibri"/>
        <family val="2"/>
        <scheme val="minor"/>
      </rPr>
      <t>(e.g. reduce catch of undersize haddock)</t>
    </r>
  </si>
  <si>
    <t>Gear Information</t>
  </si>
  <si>
    <t>Gear Operation</t>
  </si>
  <si>
    <r>
      <t xml:space="preserve">Gear type </t>
    </r>
    <r>
      <rPr>
        <i/>
        <sz val="11"/>
        <color theme="1"/>
        <rFont val="Calibri"/>
        <family val="2"/>
        <scheme val="minor"/>
      </rPr>
      <t>(please select from list)</t>
    </r>
  </si>
  <si>
    <t>Steaming time TO fishing grounds (hours)</t>
  </si>
  <si>
    <t>If other gear type, please specify</t>
  </si>
  <si>
    <t xml:space="preserve">Steaming time FROM fishing grounds to port of landing (hours) </t>
  </si>
  <si>
    <r>
      <t xml:space="preserve">Further gear description </t>
    </r>
    <r>
      <rPr>
        <i/>
        <sz val="11"/>
        <rFont val="Calibri"/>
        <family val="2"/>
        <scheme val="minor"/>
      </rPr>
      <t>(e.g. position of panel, size of mesh)</t>
    </r>
  </si>
  <si>
    <t>Average haul duration (hours)</t>
  </si>
  <si>
    <r>
      <t xml:space="preserve">Gear modification </t>
    </r>
    <r>
      <rPr>
        <i/>
        <sz val="11"/>
        <color theme="1"/>
        <rFont val="Calibri"/>
        <family val="2"/>
        <scheme val="minor"/>
      </rPr>
      <t>(please select from list)</t>
    </r>
  </si>
  <si>
    <t>Average tow distance (nautical miles)</t>
  </si>
  <si>
    <t>If other gear modification, please specify</t>
  </si>
  <si>
    <t>Average tow speed (knots)</t>
  </si>
  <si>
    <r>
      <t xml:space="preserve">Further description of gear modification </t>
    </r>
    <r>
      <rPr>
        <i/>
        <sz val="11"/>
        <color theme="1"/>
        <rFont val="Calibri"/>
        <family val="2"/>
        <scheme val="minor"/>
      </rPr>
      <t>(e.g. size and placement of square mesh panels)</t>
    </r>
  </si>
  <si>
    <t>Average tow depth (m)</t>
  </si>
  <si>
    <t>Please provide any further information about the gear operation:</t>
  </si>
  <si>
    <t>When &amp; Where</t>
  </si>
  <si>
    <t>Fishing Conditions</t>
  </si>
  <si>
    <t>Start date of trip (dd/mm/yyyy)</t>
  </si>
  <si>
    <t>Number of days during trip with smooth or slightly wavy sea conditions while actively fishing (e.g. not steaming) (wave height 0-2.5m)</t>
  </si>
  <si>
    <t>End date of trip (dd/mm/yyyy)</t>
  </si>
  <si>
    <t>Number of days during trip with moderate or choppy sea conditions while actively fishing (wave height 2.5-6m)</t>
  </si>
  <si>
    <t>Port of departure</t>
  </si>
  <si>
    <t>Number of days during trip with very rough sea conditions while actively fishing (wave height 6m+)</t>
  </si>
  <si>
    <t>Port of landing</t>
  </si>
  <si>
    <r>
      <t>Bottom type (</t>
    </r>
    <r>
      <rPr>
        <i/>
        <sz val="11"/>
        <color theme="1"/>
        <rFont val="Calibri"/>
        <family val="2"/>
        <scheme val="minor"/>
      </rPr>
      <t>please select from list</t>
    </r>
    <r>
      <rPr>
        <sz val="11"/>
        <color theme="1"/>
        <rFont val="Calibri"/>
        <family val="2"/>
        <scheme val="minor"/>
      </rPr>
      <t>)</t>
    </r>
  </si>
  <si>
    <r>
      <t xml:space="preserve">ICES Area </t>
    </r>
    <r>
      <rPr>
        <i/>
        <sz val="11"/>
        <color theme="1"/>
        <rFont val="Calibri"/>
        <family val="2"/>
        <scheme val="minor"/>
      </rPr>
      <t>(please select from list)</t>
    </r>
  </si>
  <si>
    <t>If other bottom type, please specify</t>
  </si>
  <si>
    <t>If other ICES Area or if operating in more than one ICES Area, please specify</t>
  </si>
  <si>
    <t>Please provide any further information about the fishing conditions:</t>
  </si>
  <si>
    <r>
      <t xml:space="preserve">Latitude and Longitude coordinates or common name of fishing grounds </t>
    </r>
    <r>
      <rPr>
        <i/>
        <sz val="11"/>
        <color theme="1"/>
        <rFont val="Calibri"/>
        <family val="2"/>
        <scheme val="minor"/>
      </rPr>
      <t>(e.g. Porcupine bank)</t>
    </r>
  </si>
  <si>
    <t>Control Gear:</t>
  </si>
  <si>
    <t>Quantity Caught</t>
  </si>
  <si>
    <t>Quantity Marketable or Sold</t>
  </si>
  <si>
    <t>Sales Value</t>
  </si>
  <si>
    <t>Species (select from list)</t>
  </si>
  <si>
    <t>Size Grade (if available)</t>
  </si>
  <si>
    <t>Total weight (kg)</t>
  </si>
  <si>
    <t>Average price per kilogram (£/kg)</t>
  </si>
  <si>
    <t>Total Value (£)</t>
  </si>
  <si>
    <t>Total Weight</t>
  </si>
  <si>
    <t>Total Value</t>
  </si>
  <si>
    <t>Trial Gear 1:</t>
  </si>
  <si>
    <t>Trial Gear 2:</t>
  </si>
  <si>
    <t>Trial Gear 3:</t>
  </si>
  <si>
    <t>Trip Costs</t>
  </si>
  <si>
    <t>Control Gear</t>
  </si>
  <si>
    <t>TRIAL Gear 1</t>
  </si>
  <si>
    <t>TRIAL Gear 2</t>
  </si>
  <si>
    <t>TRIAL Gear 3</t>
  </si>
  <si>
    <r>
      <rPr>
        <b/>
        <sz val="12"/>
        <rFont val="Calibri"/>
        <family val="2"/>
        <scheme val="minor"/>
      </rPr>
      <t>TOTAL</t>
    </r>
    <r>
      <rPr>
        <sz val="12"/>
        <rFont val="Calibri"/>
        <family val="2"/>
        <scheme val="minor"/>
      </rPr>
      <t xml:space="preserve"> number of *successful* hauls using each gear during trip</t>
    </r>
  </si>
  <si>
    <r>
      <rPr>
        <b/>
        <sz val="12"/>
        <rFont val="Calibri"/>
        <family val="2"/>
        <scheme val="minor"/>
      </rPr>
      <t>TOTAL</t>
    </r>
    <r>
      <rPr>
        <sz val="12"/>
        <rFont val="Calibri"/>
        <family val="2"/>
        <scheme val="minor"/>
      </rPr>
      <t xml:space="preserve"> number of crew on board</t>
    </r>
  </si>
  <si>
    <r>
      <rPr>
        <b/>
        <sz val="12"/>
        <color theme="1"/>
        <rFont val="Calibri"/>
        <family val="2"/>
        <scheme val="minor"/>
      </rPr>
      <t>TOTAL</t>
    </r>
    <r>
      <rPr>
        <sz val="12"/>
        <color theme="1"/>
        <rFont val="Calibri"/>
        <family val="2"/>
        <scheme val="minor"/>
      </rPr>
      <t xml:space="preserve"> Crew Costs,</t>
    </r>
    <r>
      <rPr>
        <i/>
        <sz val="12"/>
        <color theme="1"/>
        <rFont val="Calibri"/>
        <family val="2"/>
        <scheme val="minor"/>
      </rPr>
      <t xml:space="preserve"> wages paid via crew share and to agency/fixed salary crew</t>
    </r>
    <r>
      <rPr>
        <sz val="12"/>
        <color theme="1"/>
        <rFont val="Calibri"/>
        <family val="2"/>
        <scheme val="minor"/>
      </rPr>
      <t xml:space="preserve"> (£)</t>
    </r>
  </si>
  <si>
    <t>Estimated crew costs per gear (£)</t>
  </si>
  <si>
    <t>Price of fuel (£ per litre)</t>
  </si>
  <si>
    <t>Estimated fuel use (litres) per gear</t>
  </si>
  <si>
    <t>Estimated fuel cost per gear (£)</t>
  </si>
  <si>
    <r>
      <t xml:space="preserve">Estimated total quota cost, </t>
    </r>
    <r>
      <rPr>
        <i/>
        <sz val="12"/>
        <color theme="1"/>
        <rFont val="Calibri"/>
        <family val="2"/>
        <scheme val="minor"/>
      </rPr>
      <t xml:space="preserve">if applicable </t>
    </r>
    <r>
      <rPr>
        <sz val="12"/>
        <color theme="1"/>
        <rFont val="Calibri"/>
        <family val="2"/>
        <scheme val="minor"/>
      </rPr>
      <t>(£)</t>
    </r>
  </si>
  <si>
    <r>
      <t xml:space="preserve">Quota leasing costs per gear, </t>
    </r>
    <r>
      <rPr>
        <i/>
        <sz val="12"/>
        <color theme="1"/>
        <rFont val="Calibri"/>
        <family val="2"/>
        <scheme val="minor"/>
      </rPr>
      <t>if applicable</t>
    </r>
    <r>
      <rPr>
        <sz val="12"/>
        <color theme="1"/>
        <rFont val="Calibri"/>
        <family val="2"/>
        <scheme val="minor"/>
      </rPr>
      <t xml:space="preserve"> (£)</t>
    </r>
  </si>
  <si>
    <t>Number of boxes filled with catches from each gear</t>
  </si>
  <si>
    <t>Cost of ice per box (£)</t>
  </si>
  <si>
    <t>Estimated ice cost per gear (£)</t>
  </si>
  <si>
    <t>Other variable costs, please list:</t>
  </si>
  <si>
    <t>TOTAL of other variable costs (£)</t>
  </si>
  <si>
    <t>Estimated other variable costs per gear (£)</t>
  </si>
  <si>
    <r>
      <t xml:space="preserve">Average on-board handling time per haul: </t>
    </r>
    <r>
      <rPr>
        <i/>
        <sz val="12"/>
        <color theme="1"/>
        <rFont val="Calibri"/>
        <family val="2"/>
        <scheme val="minor"/>
      </rPr>
      <t>sorting/gutting/grading/icing</t>
    </r>
    <r>
      <rPr>
        <sz val="12"/>
        <color theme="1"/>
        <rFont val="Calibri"/>
        <family val="2"/>
        <scheme val="minor"/>
      </rPr>
      <t xml:space="preserve"> (minutes)</t>
    </r>
  </si>
  <si>
    <t>TOTAL ESTIMATED FISHING COSTS PER GEAR</t>
  </si>
  <si>
    <t>Overall Trip Assessment</t>
  </si>
  <si>
    <t>CONTROL Gear</t>
  </si>
  <si>
    <t>Rate the overall quality of catch from this gear 
(as a % out of 100)</t>
  </si>
  <si>
    <t>Quality difference between control and trial (+/- %)</t>
  </si>
  <si>
    <r>
      <t xml:space="preserve">Average onboard handling time per haul: </t>
    </r>
    <r>
      <rPr>
        <i/>
        <sz val="11"/>
        <color theme="1"/>
        <rFont val="Calibri"/>
        <family val="2"/>
        <scheme val="minor"/>
      </rPr>
      <t>sorting/gutting/ grading/icing</t>
    </r>
    <r>
      <rPr>
        <sz val="11"/>
        <color theme="1"/>
        <rFont val="Calibri"/>
        <family val="2"/>
        <scheme val="minor"/>
      </rPr>
      <t xml:space="preserve"> (minutes)</t>
    </r>
  </si>
  <si>
    <r>
      <t xml:space="preserve">Describe the overall quality of catch from the trial gear(s) compared to the control gear </t>
    </r>
    <r>
      <rPr>
        <i/>
        <sz val="12"/>
        <color theme="1"/>
        <rFont val="Calibri"/>
        <family val="2"/>
        <scheme val="minor"/>
      </rPr>
      <t>(e.g. decribe degree of visible damage)</t>
    </r>
  </si>
  <si>
    <t>How would you rate your overall satisfaction using the trial gear(s)?</t>
  </si>
  <si>
    <t>What did you like about the trial gear(s)?</t>
  </si>
  <si>
    <t>What did you dislike about the trial gear(s)?</t>
  </si>
  <si>
    <t>Please provide any additional comments about this trip or gear trial:</t>
  </si>
  <si>
    <r>
      <t xml:space="preserve">TOTAL number of hauls using </t>
    </r>
    <r>
      <rPr>
        <b/>
        <sz val="15"/>
        <color rgb="FF00B0F0"/>
        <rFont val="Calibri"/>
        <family val="2"/>
        <scheme val="minor"/>
      </rPr>
      <t>CONTROL</t>
    </r>
    <r>
      <rPr>
        <b/>
        <sz val="15"/>
        <color theme="1"/>
        <rFont val="Calibri"/>
        <family val="2"/>
        <scheme val="minor"/>
      </rPr>
      <t xml:space="preserve"> gear during trip:</t>
    </r>
  </si>
  <si>
    <r>
      <t xml:space="preserve">TOTAL number of hauls using </t>
    </r>
    <r>
      <rPr>
        <b/>
        <sz val="15"/>
        <color rgb="FF0000FF"/>
        <rFont val="Calibri"/>
        <family val="2"/>
        <scheme val="minor"/>
      </rPr>
      <t>TRIAL</t>
    </r>
    <r>
      <rPr>
        <b/>
        <sz val="15"/>
        <color theme="1"/>
        <rFont val="Calibri"/>
        <family val="2"/>
        <scheme val="minor"/>
      </rPr>
      <t xml:space="preserve"> gear 1 during trip:</t>
    </r>
  </si>
  <si>
    <r>
      <t xml:space="preserve">TOTAL number of hauls using </t>
    </r>
    <r>
      <rPr>
        <b/>
        <sz val="15"/>
        <color rgb="FF0000FF"/>
        <rFont val="Calibri"/>
        <family val="2"/>
        <scheme val="minor"/>
      </rPr>
      <t>TRIAL</t>
    </r>
    <r>
      <rPr>
        <b/>
        <sz val="15"/>
        <color theme="1"/>
        <rFont val="Calibri"/>
        <family val="2"/>
        <scheme val="minor"/>
      </rPr>
      <t xml:space="preserve"> gear 2 during trip:</t>
    </r>
  </si>
  <si>
    <r>
      <t xml:space="preserve">TOTAL number of hauls using </t>
    </r>
    <r>
      <rPr>
        <b/>
        <sz val="15"/>
        <color rgb="FF0000FF"/>
        <rFont val="Calibri"/>
        <family val="2"/>
        <scheme val="minor"/>
      </rPr>
      <t>TRIAL</t>
    </r>
    <r>
      <rPr>
        <b/>
        <sz val="15"/>
        <color theme="1"/>
        <rFont val="Calibri"/>
        <family val="2"/>
        <scheme val="minor"/>
      </rPr>
      <t xml:space="preserve"> gear 3 during trip:</t>
    </r>
  </si>
  <si>
    <t>Catch Marketability</t>
  </si>
  <si>
    <t>Average TOTAL CATCH (kg) PER HAUL</t>
  </si>
  <si>
    <r>
      <t xml:space="preserve">Average total </t>
    </r>
    <r>
      <rPr>
        <b/>
        <sz val="12"/>
        <color rgb="FF00B050"/>
        <rFont val="Calibri"/>
        <family val="2"/>
        <scheme val="minor"/>
      </rPr>
      <t>marketable</t>
    </r>
    <r>
      <rPr>
        <b/>
        <sz val="12"/>
        <rFont val="Calibri"/>
        <family val="2"/>
        <scheme val="minor"/>
      </rPr>
      <t xml:space="preserve"> catch (kg) PER HAUL</t>
    </r>
  </si>
  <si>
    <r>
      <t xml:space="preserve">Average total </t>
    </r>
    <r>
      <rPr>
        <b/>
        <sz val="12"/>
        <color rgb="FF00B050"/>
        <rFont val="Calibri"/>
        <family val="2"/>
        <scheme val="minor"/>
      </rPr>
      <t>marketable</t>
    </r>
    <r>
      <rPr>
        <b/>
        <sz val="12"/>
        <rFont val="Calibri"/>
        <family val="2"/>
        <scheme val="minor"/>
      </rPr>
      <t xml:space="preserve"> catch as % of total catch weight PER HAUL</t>
    </r>
  </si>
  <si>
    <t>Average total marketable catch as % of total catch weight PER HAUL change from control (+/- %)</t>
  </si>
  <si>
    <t xml:space="preserve">TRIAL Gear 1: </t>
  </si>
  <si>
    <t xml:space="preserve">TRIAL Gear 2: </t>
  </si>
  <si>
    <t xml:space="preserve">TRIAL Gear 3: </t>
  </si>
  <si>
    <t>Financial Assessment</t>
  </si>
  <si>
    <t>Average FISHING INCOME from marketable catch (£) PER HAUL</t>
  </si>
  <si>
    <t>Change from control (+/- %)</t>
  </si>
  <si>
    <t>Average FISHING EXPENSES from trip (£) PER HAUL</t>
  </si>
  <si>
    <t xml:space="preserve">Estimated GROSS PROFIT from trip (£) PER HAUL </t>
  </si>
  <si>
    <t>Seafish defined fleet segment</t>
  </si>
  <si>
    <t>ICES area</t>
  </si>
  <si>
    <t>Gear Type</t>
  </si>
  <si>
    <t>Selectivity Device</t>
  </si>
  <si>
    <t>Bottom Type</t>
  </si>
  <si>
    <t>UK Species List (MMO)</t>
  </si>
  <si>
    <t>Mike's shortened common UK species list</t>
  </si>
  <si>
    <t>Gear Used</t>
  </si>
  <si>
    <t>Size grade</t>
  </si>
  <si>
    <t xml:space="preserve"> --select-- </t>
  </si>
  <si>
    <r>
      <t xml:space="preserve"> </t>
    </r>
    <r>
      <rPr>
        <sz val="11"/>
        <color theme="1"/>
        <rFont val="Calibri"/>
        <family val="2"/>
        <scheme val="minor"/>
      </rPr>
      <t xml:space="preserve">--select-- </t>
    </r>
  </si>
  <si>
    <t>Area VIIA demersal trawl over 10m</t>
  </si>
  <si>
    <t>IVa</t>
  </si>
  <si>
    <t>Anchor seine</t>
  </si>
  <si>
    <t xml:space="preserve">4 panel codend </t>
  </si>
  <si>
    <t>sand</t>
  </si>
  <si>
    <t>Albacore</t>
  </si>
  <si>
    <t>Bulk (other unmarketable)</t>
  </si>
  <si>
    <t>Control</t>
  </si>
  <si>
    <t>Size 1</t>
  </si>
  <si>
    <t>Area VIIA nephrops over 250kW</t>
  </si>
  <si>
    <t>IVb</t>
  </si>
  <si>
    <t>Bag net</t>
  </si>
  <si>
    <t>acoustic deterrrents</t>
  </si>
  <si>
    <t>mud</t>
  </si>
  <si>
    <t>Anchovy</t>
  </si>
  <si>
    <t>Trial 1</t>
  </si>
  <si>
    <t>Size 2</t>
  </si>
  <si>
    <t>Area VIIA nephrops under 250kW</t>
  </si>
  <si>
    <t>IVc</t>
  </si>
  <si>
    <t>Beach seine</t>
  </si>
  <si>
    <t>cod end mesh size</t>
  </si>
  <si>
    <t>clay</t>
  </si>
  <si>
    <t>Angel Shark</t>
  </si>
  <si>
    <t>Bass</t>
  </si>
  <si>
    <t>Trial 2</t>
  </si>
  <si>
    <t>Size 3</t>
  </si>
  <si>
    <t>Area VIIB-K trawlers 10-24m</t>
  </si>
  <si>
    <t>Vb</t>
  </si>
  <si>
    <t>Beam trawl – chain mat gear</t>
  </si>
  <si>
    <t>codend circumference</t>
  </si>
  <si>
    <t>cobble</t>
  </si>
  <si>
    <t>Arctic Skate</t>
  </si>
  <si>
    <t>Blue fin tuna</t>
  </si>
  <si>
    <t>Trial 3</t>
  </si>
  <si>
    <t>Size 4</t>
  </si>
  <si>
    <t>Area VIIB-K 24-40m</t>
  </si>
  <si>
    <t>VIa</t>
  </si>
  <si>
    <t>Beam trawl – open gear</t>
  </si>
  <si>
    <t xml:space="preserve">coverless trawls   </t>
  </si>
  <si>
    <t>rock</t>
  </si>
  <si>
    <t>Argentine Hake (SW Atlantic)</t>
  </si>
  <si>
    <t>Bream</t>
  </si>
  <si>
    <t>Trial 4</t>
  </si>
  <si>
    <t>Size 5</t>
  </si>
  <si>
    <t>Gill netters</t>
  </si>
  <si>
    <t>VIb</t>
  </si>
  <si>
    <t>Beam trawl – pulse beam trawl</t>
  </si>
  <si>
    <t>diamond mesh size</t>
  </si>
  <si>
    <t>other*</t>
  </si>
  <si>
    <t>Argentine shortfin squid</t>
  </si>
  <si>
    <t>Brill</t>
  </si>
  <si>
    <t>Below MCRS</t>
  </si>
  <si>
    <t>Longliners</t>
  </si>
  <si>
    <t>VIIa</t>
  </si>
  <si>
    <t>Beam trawl – shrimp beam trawl</t>
  </si>
  <si>
    <t>escape gaps</t>
  </si>
  <si>
    <t>Asteroidea Nei.</t>
  </si>
  <si>
    <t>Brown Crab</t>
  </si>
  <si>
    <t>ungraded</t>
  </si>
  <si>
    <t>Low activity over 10m</t>
  </si>
  <si>
    <t>VIIb</t>
  </si>
  <si>
    <t xml:space="preserve">Beam trawl – sumwing </t>
  </si>
  <si>
    <t>fish stimulation</t>
  </si>
  <si>
    <t>Axillary Seabream</t>
  </si>
  <si>
    <t>Brown Shrimp</t>
  </si>
  <si>
    <t>Low activity under 10m</t>
  </si>
  <si>
    <t>VIIc</t>
  </si>
  <si>
    <t>Cuttlefish traps</t>
  </si>
  <si>
    <t>fleet length</t>
  </si>
  <si>
    <t>Baird's Smoothhead</t>
  </si>
  <si>
    <t>Cockles</t>
  </si>
  <si>
    <t>Miscellaneous</t>
  </si>
  <si>
    <t>VIId</t>
  </si>
  <si>
    <t>Demersal trawl / Otter trawl / Single rig</t>
  </si>
  <si>
    <t xml:space="preserve">flexible grids </t>
  </si>
  <si>
    <t>Ballan Wrasse</t>
  </si>
  <si>
    <t>Cod</t>
  </si>
  <si>
    <t>North Sea beam trawl over 300kW</t>
  </si>
  <si>
    <t>VIIe</t>
  </si>
  <si>
    <t>Drift nets</t>
  </si>
  <si>
    <t>flying doors</t>
  </si>
  <si>
    <t>Basking Shark</t>
  </si>
  <si>
    <t>Conger eel</t>
  </si>
  <si>
    <t>North Sea beam trawl under 300kW</t>
  </si>
  <si>
    <t>VIIf</t>
  </si>
  <si>
    <t>Fish traps</t>
  </si>
  <si>
    <t>gear operation</t>
  </si>
  <si>
    <t>Cuttlefish</t>
  </si>
  <si>
    <t>North Sea nephrops over 300kW</t>
  </si>
  <si>
    <t>VIIg</t>
  </si>
  <si>
    <t>Fyke net</t>
  </si>
  <si>
    <t>gear size</t>
  </si>
  <si>
    <t>Beryx</t>
  </si>
  <si>
    <t>Dab</t>
  </si>
  <si>
    <t>North Sea nephrops under 300kW</t>
  </si>
  <si>
    <t>VIIh</t>
  </si>
  <si>
    <t>Gill nets</t>
  </si>
  <si>
    <t>headline height</t>
  </si>
  <si>
    <t>Big-eye thresher</t>
  </si>
  <si>
    <t>Dogfish</t>
  </si>
  <si>
    <t>NSWOS demersal over 24m</t>
  </si>
  <si>
    <t>VIIj</t>
  </si>
  <si>
    <t>Hand lines</t>
  </si>
  <si>
    <t>inclined netting grid</t>
  </si>
  <si>
    <t>Bigeye Tuna</t>
  </si>
  <si>
    <t>Dover sole</t>
  </si>
  <si>
    <t>NSWOS demersal pair trawl seine</t>
  </si>
  <si>
    <t>VIIk</t>
  </si>
  <si>
    <t>Inkwell pots</t>
  </si>
  <si>
    <t xml:space="preserve">larger diamond mesh </t>
  </si>
  <si>
    <t>Birdbeak Dogfish</t>
  </si>
  <si>
    <t>Flounder</t>
  </si>
  <si>
    <t>NSWOS demersal seiners</t>
  </si>
  <si>
    <t>VIIIa</t>
  </si>
  <si>
    <t>Jigging</t>
  </si>
  <si>
    <t>lights</t>
  </si>
  <si>
    <t>Black Dogfish</t>
  </si>
  <si>
    <t>Gurnard</t>
  </si>
  <si>
    <t>NSWOS demersal under 24m over 300kW</t>
  </si>
  <si>
    <t>VIIIb</t>
  </si>
  <si>
    <t>Lobster creel</t>
  </si>
  <si>
    <t>number of dredges</t>
  </si>
  <si>
    <t>Black Marlin</t>
  </si>
  <si>
    <t>Haddock</t>
  </si>
  <si>
    <t>NSWOS demersal under 24m under 300kW</t>
  </si>
  <si>
    <t>VIIIc</t>
  </si>
  <si>
    <t>Long line</t>
  </si>
  <si>
    <t>pot numbers</t>
  </si>
  <si>
    <t>Black Scabbard Fish</t>
  </si>
  <si>
    <t>Hake</t>
  </si>
  <si>
    <t>Pelagic over 40m</t>
  </si>
  <si>
    <t>Multi rig trawl – more than 4 nets</t>
  </si>
  <si>
    <t>rigid grid</t>
  </si>
  <si>
    <t>Black Seabream</t>
  </si>
  <si>
    <t>Halibut</t>
  </si>
  <si>
    <t>Pots and traps 10-12m</t>
  </si>
  <si>
    <t>Multi rig trawl – nephrops triple rig</t>
  </si>
  <si>
    <t>ring size</t>
  </si>
  <si>
    <t>Blackmouthed Dogfish</t>
  </si>
  <si>
    <t>Herring</t>
  </si>
  <si>
    <t>Pots and traps over 12m</t>
  </si>
  <si>
    <t>Multi rig trawl – quad rig</t>
  </si>
  <si>
    <t>seasonal closures</t>
  </si>
  <si>
    <t>Blonde Ray</t>
  </si>
  <si>
    <t>John dory</t>
  </si>
  <si>
    <t>South West beamers under 250kW</t>
  </si>
  <si>
    <t>Multi rig trawl – sole triple rig</t>
  </si>
  <si>
    <t>seltra box</t>
  </si>
  <si>
    <t>Blue Antimora (Blue Hake)</t>
  </si>
  <si>
    <t>Langoustine</t>
  </si>
  <si>
    <t>South West beamers over 250kW</t>
  </si>
  <si>
    <t>Nephrops creel</t>
  </si>
  <si>
    <t xml:space="preserve">separator panels  </t>
  </si>
  <si>
    <t>Blue Fin Tuna</t>
  </si>
  <si>
    <t>Lemon sole</t>
  </si>
  <si>
    <t>Under 10m demersal trawl/seine</t>
  </si>
  <si>
    <t>Otter trawl / Demersal trawl / Single rig</t>
  </si>
  <si>
    <t>skippers knowledge</t>
  </si>
  <si>
    <t>Blue Ling</t>
  </si>
  <si>
    <t>Ling</t>
  </si>
  <si>
    <t>Under 10m drift and/or fixed nets</t>
  </si>
  <si>
    <t>Out-rig trawling</t>
  </si>
  <si>
    <t>spatial management</t>
  </si>
  <si>
    <t>Blue Marlin</t>
  </si>
  <si>
    <t>Lobsters</t>
  </si>
  <si>
    <t>Under 10m pots and traps</t>
  </si>
  <si>
    <t>Oyster dredge</t>
  </si>
  <si>
    <t>square mesh codends</t>
  </si>
  <si>
    <t>Blue Shark</t>
  </si>
  <si>
    <t>Mackerel</t>
  </si>
  <si>
    <t>Under 10m using hooks</t>
  </si>
  <si>
    <t>Pair seine</t>
  </si>
  <si>
    <t>square mesh panels</t>
  </si>
  <si>
    <t>Blue Whiting</t>
  </si>
  <si>
    <t>Megrim</t>
  </si>
  <si>
    <t>WOS nephrops over 250kW</t>
  </si>
  <si>
    <t>Pair trawl</t>
  </si>
  <si>
    <t>sweep / bridles</t>
  </si>
  <si>
    <t>Bluefish</t>
  </si>
  <si>
    <t>Monks or Anglers</t>
  </si>
  <si>
    <t>WOS nephrops under 250kW</t>
  </si>
  <si>
    <t>Pelagic trawl</t>
  </si>
  <si>
    <t>T 90 codends</t>
  </si>
  <si>
    <t>Bluemouth (Blue Mouth Redfish)</t>
  </si>
  <si>
    <t>Mullet</t>
  </si>
  <si>
    <t>UK scallop dredge over 15m</t>
  </si>
  <si>
    <t>Pelagic pair trawl</t>
  </si>
  <si>
    <t>T 90 netting</t>
  </si>
  <si>
    <t>Boarfish (Capros Aper)</t>
  </si>
  <si>
    <t>Mussels</t>
  </si>
  <si>
    <t>UK scallop dredge under 15m</t>
  </si>
  <si>
    <t>Pole and line</t>
  </si>
  <si>
    <t>towing speed</t>
  </si>
  <si>
    <t>Bogues</t>
  </si>
  <si>
    <t>Nephrops_tails</t>
  </si>
  <si>
    <t>Pots and creel</t>
  </si>
  <si>
    <t>trawl design</t>
  </si>
  <si>
    <t>Bonito</t>
  </si>
  <si>
    <t>Nephrops_whole</t>
  </si>
  <si>
    <t>Purse seine</t>
  </si>
  <si>
    <t>twine thickness</t>
  </si>
  <si>
    <t>Brain Root Coral</t>
  </si>
  <si>
    <t>Oyster</t>
  </si>
  <si>
    <t>Queenie dredge</t>
  </si>
  <si>
    <t>type of dredge</t>
  </si>
  <si>
    <t>Bream - Ray's</t>
  </si>
  <si>
    <t>Plaice</t>
  </si>
  <si>
    <t>Ring net</t>
  </si>
  <si>
    <t>Pollack (Lythe)</t>
  </si>
  <si>
    <t>Scallop dredge</t>
  </si>
  <si>
    <t>Brown Shrimps</t>
  </si>
  <si>
    <t>Pouting</t>
  </si>
  <si>
    <t>Scottish seine</t>
  </si>
  <si>
    <t>Capelin</t>
  </si>
  <si>
    <t>Prawns</t>
  </si>
  <si>
    <t>Semi pelagic trawl</t>
  </si>
  <si>
    <t>Caramote Prawn</t>
  </si>
  <si>
    <t>Queen scallops</t>
  </si>
  <si>
    <t>Single rig otter trawl / Demersal Trawl</t>
  </si>
  <si>
    <t>Catfish</t>
  </si>
  <si>
    <t>Red mullet</t>
  </si>
  <si>
    <t>Small line</t>
  </si>
  <si>
    <t>Clams (M.Arenaria)</t>
  </si>
  <si>
    <t>Saithe/Coley</t>
  </si>
  <si>
    <t>Stake net</t>
  </si>
  <si>
    <t>Clams (M.Mercenaria)</t>
  </si>
  <si>
    <t>Salmon</t>
  </si>
  <si>
    <t xml:space="preserve">Tangle nets </t>
  </si>
  <si>
    <t>Clams (V.Decussata)</t>
  </si>
  <si>
    <t>Sand eel</t>
  </si>
  <si>
    <t>Trammel nets</t>
  </si>
  <si>
    <t>Sardines</t>
  </si>
  <si>
    <t>Trolling</t>
  </si>
  <si>
    <t>Scad</t>
  </si>
  <si>
    <t>Twin rig trawl – mixed species twin rig</t>
  </si>
  <si>
    <t>Common Dolphin</t>
  </si>
  <si>
    <t>Scallops</t>
  </si>
  <si>
    <t>Twin rig trawl – nephrops twin rig</t>
  </si>
  <si>
    <t>Common dolphinfish</t>
  </si>
  <si>
    <t>Sea Trout</t>
  </si>
  <si>
    <t>Twin rig trawl – sole twin rig</t>
  </si>
  <si>
    <t>Common Dragonet</t>
  </si>
  <si>
    <t xml:space="preserve">Shrimps </t>
  </si>
  <si>
    <t>Whelk pots</t>
  </si>
  <si>
    <t>Common Mora</t>
  </si>
  <si>
    <t>Skates and Rays</t>
  </si>
  <si>
    <t>Wreck nets</t>
  </si>
  <si>
    <t>Common Prawns</t>
  </si>
  <si>
    <t>Spider crabs</t>
  </si>
  <si>
    <t>Other*</t>
  </si>
  <si>
    <t>Common Skate(Blue/Grey)</t>
  </si>
  <si>
    <t>Sprat</t>
  </si>
  <si>
    <t>Common Stingray</t>
  </si>
  <si>
    <t>Squid</t>
  </si>
  <si>
    <t>Conger Eels</t>
  </si>
  <si>
    <t>Tuna</t>
  </si>
  <si>
    <t>Crabs - Velvet (Swim)</t>
  </si>
  <si>
    <t>Turbot</t>
  </si>
  <si>
    <t>Crabs (C.P.Mixed Sexes)</t>
  </si>
  <si>
    <t>Velvet crab</t>
  </si>
  <si>
    <t>Crawfish</t>
  </si>
  <si>
    <t>Whelks</t>
  </si>
  <si>
    <t>Cuckoo Ray</t>
  </si>
  <si>
    <t>Whiting</t>
  </si>
  <si>
    <t>Witch</t>
  </si>
  <si>
    <t>Dabs</t>
  </si>
  <si>
    <t>Yellow fin tuna</t>
  </si>
  <si>
    <t>Dark Flounder</t>
  </si>
  <si>
    <t>Other* Crustaceans</t>
  </si>
  <si>
    <t>Deep-Water Cardinal Fish</t>
  </si>
  <si>
    <t>Other* Flatfish</t>
  </si>
  <si>
    <t>Deepwater Red Crab</t>
  </si>
  <si>
    <t>Other* Molluscs</t>
  </si>
  <si>
    <t>Deep-Water Redfish (Rose Fish)</t>
  </si>
  <si>
    <t>Other* Demersal</t>
  </si>
  <si>
    <t>Dogfish (Scyliorhinidae)</t>
  </si>
  <si>
    <t>Other* Pelagic</t>
  </si>
  <si>
    <t>Dusky Perch (Grouper)</t>
  </si>
  <si>
    <t>Other* Shellfish</t>
  </si>
  <si>
    <t>Eelpout</t>
  </si>
  <si>
    <t>Eels</t>
  </si>
  <si>
    <t>Electric Ray</t>
  </si>
  <si>
    <t>European Flying Squid</t>
  </si>
  <si>
    <t>Flatnose Catfish</t>
  </si>
  <si>
    <t>Flounder or Flukes</t>
  </si>
  <si>
    <t>Forkbeard</t>
  </si>
  <si>
    <t>Four-Spotted Megrim</t>
  </si>
  <si>
    <t>Frigate and bullet tunas</t>
  </si>
  <si>
    <t>Frilled Shark</t>
  </si>
  <si>
    <t>Garfish</t>
  </si>
  <si>
    <t>Gilt-Head Seabream</t>
  </si>
  <si>
    <t>Golden Eye Perch</t>
  </si>
  <si>
    <t>Great Lanternshark</t>
  </si>
  <si>
    <t>Greater Forked Beard</t>
  </si>
  <si>
    <t>Greater Silver Smelt</t>
  </si>
  <si>
    <t>Greater Weever</t>
  </si>
  <si>
    <t>Green Crab</t>
  </si>
  <si>
    <t>Greenland Shark</t>
  </si>
  <si>
    <t>Grunts</t>
  </si>
  <si>
    <t>Gulper Shark</t>
  </si>
  <si>
    <t>Gurnard and Latchet</t>
  </si>
  <si>
    <t>Gurnards - Grey</t>
  </si>
  <si>
    <t>Gurnards - Red</t>
  </si>
  <si>
    <t>Halibut - Greenland</t>
  </si>
  <si>
    <t>Hammerheads</t>
  </si>
  <si>
    <t>Hoki-Macruronus Novazelandiae</t>
  </si>
  <si>
    <t>Horse Mackerel</t>
  </si>
  <si>
    <t>Iceland Catshark</t>
  </si>
  <si>
    <t>Indo-Pacific Sailfish</t>
  </si>
  <si>
    <t>John Dory</t>
  </si>
  <si>
    <t>King Crab</t>
  </si>
  <si>
    <t>Kingklip</t>
  </si>
  <si>
    <t>Kitefin Shark</t>
  </si>
  <si>
    <t>Knifetooth Dogfish</t>
  </si>
  <si>
    <t>Large-Eyed Dentex</t>
  </si>
  <si>
    <t>Large-Eyed Rabbit Fish</t>
  </si>
  <si>
    <t>Leafscale Gulper Shark</t>
  </si>
  <si>
    <t>Leerfish</t>
  </si>
  <si>
    <t>Lemon Sole</t>
  </si>
  <si>
    <t>Lesser Spotted Dog</t>
  </si>
  <si>
    <t>Little Tuna</t>
  </si>
  <si>
    <t>Livers</t>
  </si>
  <si>
    <t>Lobster - Squat</t>
  </si>
  <si>
    <t>Long Rough Dabs</t>
  </si>
  <si>
    <t>Longfin mako</t>
  </si>
  <si>
    <t>Longnose Velvet Dogfish</t>
  </si>
  <si>
    <t xml:space="preserve">Long-nosed Skate </t>
  </si>
  <si>
    <t>Lophius Budegassa (BSDB)</t>
  </si>
  <si>
    <t>Lumpfish</t>
  </si>
  <si>
    <t>Mako Shark</t>
  </si>
  <si>
    <t>Manilla Clam</t>
  </si>
  <si>
    <t>Marbled Electric Ray</t>
  </si>
  <si>
    <t>Meagre Fish</t>
  </si>
  <si>
    <t>Mixed Clams</t>
  </si>
  <si>
    <t>Mixed Crabs</t>
  </si>
  <si>
    <t>Mixed Squid and Octopi</t>
  </si>
  <si>
    <t>Mouse Catshark</t>
  </si>
  <si>
    <t>Native Oysters</t>
  </si>
  <si>
    <t>Nephrops</t>
  </si>
  <si>
    <t>New Zealand Red Cod</t>
  </si>
  <si>
    <t>Norway Pout</t>
  </si>
  <si>
    <t>Norwegian Skate</t>
  </si>
  <si>
    <t>Octopus</t>
  </si>
  <si>
    <t>Oilfish</t>
  </si>
  <si>
    <t>Orange Roughy (Emperor Fish)</t>
  </si>
  <si>
    <t>Oysters</t>
  </si>
  <si>
    <t>Pacific Oysters</t>
  </si>
  <si>
    <t>Patagonian Blennie</t>
  </si>
  <si>
    <t>Patagonian squid</t>
  </si>
  <si>
    <t>Patagonian Toothfish</t>
  </si>
  <si>
    <t>Pelagic thresher</t>
  </si>
  <si>
    <t>Periwinkles</t>
  </si>
  <si>
    <t>Pilchards</t>
  </si>
  <si>
    <t>Pink Shrimps (Northern prawn)</t>
  </si>
  <si>
    <t>Pompanos Nei</t>
  </si>
  <si>
    <t>Porbeagle</t>
  </si>
  <si>
    <t>Portuguese Dogfish (Shark)</t>
  </si>
  <si>
    <t>Portuguese Oysters</t>
  </si>
  <si>
    <t>Pouting (Bib)</t>
  </si>
  <si>
    <t>Queen Scallops</t>
  </si>
  <si>
    <t>Queen Snapper</t>
  </si>
  <si>
    <t>Rabbit Fish (Rattail)</t>
  </si>
  <si>
    <t>Razor Clam</t>
  </si>
  <si>
    <t>Red (Blackspot) Seabream</t>
  </si>
  <si>
    <t>Red Bandfish</t>
  </si>
  <si>
    <t>Red Mullet</t>
  </si>
  <si>
    <t>Red Scorpionfish</t>
  </si>
  <si>
    <t>Redfish</t>
  </si>
  <si>
    <t>Risso S Smoothhead</t>
  </si>
  <si>
    <t>Rockling</t>
  </si>
  <si>
    <t>Roes</t>
  </si>
  <si>
    <t>Roughead Grenadier</t>
  </si>
  <si>
    <t>Roundnose Grenadier</t>
  </si>
  <si>
    <t>Sailfin Roughshark (Sharpback)</t>
  </si>
  <si>
    <t>Sailfish</t>
  </si>
  <si>
    <t>Saithe</t>
  </si>
  <si>
    <t>Sand Eels</t>
  </si>
  <si>
    <t>Sand Smelt</t>
  </si>
  <si>
    <t>Sand Sole</t>
  </si>
  <si>
    <t>Sandy Ray</t>
  </si>
  <si>
    <t>Sardinelle Aurita (Round)</t>
  </si>
  <si>
    <t>Sardinelle Maderensis (Flat)</t>
  </si>
  <si>
    <t>Sardinia Coral</t>
  </si>
  <si>
    <t>Scalloped Hammerhead Shark</t>
  </si>
  <si>
    <t>Sea Breams</t>
  </si>
  <si>
    <t>Sea Catfishes</t>
  </si>
  <si>
    <t>Sea Urchin</t>
  </si>
  <si>
    <t>Shad</t>
  </si>
  <si>
    <t>Shagreen Ray</t>
  </si>
  <si>
    <t>Sharks</t>
  </si>
  <si>
    <t>Shortfin mako</t>
  </si>
  <si>
    <t>Shortfin squids</t>
  </si>
  <si>
    <t>Silky Shark</t>
  </si>
  <si>
    <t>Silver Roughy (Pink)</t>
  </si>
  <si>
    <t>Silver Scabbard Fish</t>
  </si>
  <si>
    <t>Six-Gilled Shark</t>
  </si>
  <si>
    <t>Skate (Round)</t>
  </si>
  <si>
    <t>Small-eyed Ray</t>
  </si>
  <si>
    <t>Smelt (European)</t>
  </si>
  <si>
    <t>Smooth Hammerhead</t>
  </si>
  <si>
    <t>Smoothhound</t>
  </si>
  <si>
    <t>Snake Mackerel</t>
  </si>
  <si>
    <t>Sole</t>
  </si>
  <si>
    <t>Southern Blue Fin Tuna</t>
  </si>
  <si>
    <t>Spider Crabs</t>
  </si>
  <si>
    <t>Spiny Scorpionfish</t>
  </si>
  <si>
    <t>Spotted Ray</t>
  </si>
  <si>
    <t>Sprats</t>
  </si>
  <si>
    <t>Spurdog</t>
  </si>
  <si>
    <t>Starry Ray</t>
  </si>
  <si>
    <t>Starry Smooth Hound</t>
  </si>
  <si>
    <t>Stone Crab</t>
  </si>
  <si>
    <t>Straightnose Rabbitfish</t>
  </si>
  <si>
    <t>Sturgeon</t>
  </si>
  <si>
    <t>Sunfish</t>
  </si>
  <si>
    <t>Surf Clams</t>
  </si>
  <si>
    <t>Swordfish</t>
  </si>
  <si>
    <t>Thornback Ray</t>
  </si>
  <si>
    <t>Threadsail Filefish</t>
  </si>
  <si>
    <t>Thresher Shark</t>
  </si>
  <si>
    <t>Tope</t>
  </si>
  <si>
    <t>Torsk (Tusk)</t>
  </si>
  <si>
    <t>Triggerfish</t>
  </si>
  <si>
    <t>Undulate Ray</t>
  </si>
  <si>
    <t>Unid DS Squal Sharks &amp; Dogfish</t>
  </si>
  <si>
    <t>Velvet Belly</t>
  </si>
  <si>
    <t>Wedge Sole</t>
  </si>
  <si>
    <t xml:space="preserve">White Skate </t>
  </si>
  <si>
    <t>Whitefin hammerhead</t>
  </si>
  <si>
    <t>Wrasse</t>
  </si>
  <si>
    <t>Wreckfish</t>
  </si>
  <si>
    <t>Yellowfin tuna</t>
  </si>
  <si>
    <t>Yellowtail Amberjack</t>
  </si>
  <si>
    <t>Yellowtail Flounder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</si>
</sst>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quot;* #,##0.00_-;\-&quot;£&quot;* #,##0.00_-;_-&quot;£&quot;* &quot;-&quot;??_-;_-@_-"/>
    <numFmt numFmtId="164" formatCode="_-[$£-809]* #,##0.00_-;\-[$£-809]* #,##0.00_-;_-[$£-809]* &quot;-&quot;??_-;_-@_-"/>
    <numFmt numFmtId="165" formatCode="0.0\ &quot;hours&quot;"/>
    <numFmt numFmtId="166" formatCode="0.0\ &quot;knots&quot;"/>
    <numFmt numFmtId="167" formatCode="0\ &quot;m&quot;"/>
    <numFmt numFmtId="168" formatCode="0\ &quot;kW&quot;"/>
    <numFmt numFmtId="169" formatCode="0.0\ &quot;nm&quot;"/>
    <numFmt numFmtId="170" formatCode="0;;;@"/>
    <numFmt numFmtId="171" formatCode="0\ &quot;days&quot;"/>
    <numFmt numFmtId="172" formatCode="&quot;£&quot;#,##0.00"/>
    <numFmt numFmtId="173" formatCode="&quot;£&quot;#,##0.00;;;@"/>
    <numFmt numFmtId="174" formatCode="0%;;;@"/>
    <numFmt numFmtId="175" formatCode="0.00;;;@"/>
    <numFmt numFmtId="176" formatCode="0.00%;;;@"/>
  </numFmts>
  <fonts count="30">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sz val="11"/>
      <name val="Calibri"/>
      <family val="2"/>
      <scheme val="minor"/>
    </font>
    <font>
      <i/>
      <sz val="11"/>
      <color theme="1"/>
      <name val="Calibri"/>
      <family val="2"/>
      <scheme val="minor"/>
    </font>
    <font>
      <sz val="11"/>
      <color theme="1"/>
      <name val="Arial"/>
      <family val="2"/>
    </font>
    <font>
      <sz val="10"/>
      <name val="MS Sans Serif"/>
      <family val="2"/>
    </font>
    <font>
      <b/>
      <sz val="20"/>
      <name val="Calibri"/>
      <family val="2"/>
      <scheme val="minor"/>
    </font>
    <font>
      <b/>
      <sz val="30"/>
      <name val="Calibri"/>
      <family val="2"/>
      <scheme val="minor"/>
    </font>
    <font>
      <sz val="12"/>
      <name val="Calibri"/>
      <family val="2"/>
      <scheme val="minor"/>
    </font>
    <font>
      <b/>
      <sz val="12"/>
      <color rgb="FF00B050"/>
      <name val="Calibri"/>
      <family val="2"/>
      <scheme val="minor"/>
    </font>
    <font>
      <sz val="12"/>
      <color theme="1"/>
      <name val="Calibri"/>
      <family val="2"/>
      <scheme val="minor"/>
    </font>
    <font>
      <i/>
      <sz val="12"/>
      <color theme="1"/>
      <name val="Calibri"/>
      <family val="2"/>
      <scheme val="minor"/>
    </font>
    <font>
      <b/>
      <sz val="15"/>
      <name val="Calibri"/>
      <family val="2"/>
      <scheme val="minor"/>
    </font>
    <font>
      <b/>
      <sz val="12"/>
      <color theme="1"/>
      <name val="Calibri"/>
      <family val="2"/>
      <scheme val="minor"/>
    </font>
    <font>
      <i/>
      <sz val="11"/>
      <name val="Calibri"/>
      <family val="2"/>
      <scheme val="minor"/>
    </font>
    <font>
      <sz val="10"/>
      <color theme="1"/>
      <name val="Calibri"/>
      <family val="2"/>
      <scheme val="minor"/>
    </font>
    <font>
      <b/>
      <sz val="18"/>
      <color theme="1"/>
      <name val="Calibri"/>
      <family val="2"/>
      <scheme val="minor"/>
    </font>
    <font>
      <b/>
      <sz val="12"/>
      <name val="Calibri"/>
      <family val="2"/>
      <scheme val="minor"/>
    </font>
    <font>
      <b/>
      <sz val="26"/>
      <color theme="1"/>
      <name val="Calibri"/>
      <family val="2"/>
      <scheme val="minor"/>
    </font>
    <font>
      <b/>
      <sz val="22"/>
      <color theme="1"/>
      <name val="Calibri"/>
      <family val="2"/>
      <scheme val="minor"/>
    </font>
    <font>
      <b/>
      <sz val="15"/>
      <color rgb="FF00B0F0"/>
      <name val="Calibri"/>
      <family val="2"/>
      <scheme val="minor"/>
    </font>
    <font>
      <b/>
      <sz val="15"/>
      <color rgb="FF0000FF"/>
      <name val="Calibri"/>
      <family val="2"/>
      <scheme val="minor"/>
    </font>
    <font>
      <b/>
      <sz val="20"/>
      <color theme="1"/>
      <name val="Calibri"/>
      <family val="2"/>
      <scheme val="minor"/>
    </font>
    <font>
      <b/>
      <sz val="14"/>
      <color rgb="FF00B0F0"/>
      <name val="Calibri"/>
      <family val="2"/>
      <scheme val="minor"/>
    </font>
    <font>
      <b/>
      <sz val="14"/>
      <color rgb="FF0000FF"/>
      <name val="Calibri"/>
      <family val="2"/>
      <scheme val="minor"/>
    </font>
    <font>
      <sz val="14"/>
      <color theme="1"/>
      <name val="Calibri"/>
      <family val="2"/>
      <scheme val="minor"/>
    </font>
    <font>
      <sz val="9"/>
      <color indexed="81"/>
      <name val="Tahoma"/>
      <family val="2"/>
    </font>
    <font>
      <b/>
      <sz val="9"/>
      <color indexed="81"/>
      <name val="Tahoma"/>
      <family val="2"/>
    </font>
  </fonts>
  <fills count="9">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rgb="FF00CC99"/>
        <bgColor indexed="64"/>
      </patternFill>
    </fill>
    <fill>
      <patternFill patternType="solid">
        <fgColor theme="0" tint="-4.9989318521683403E-2"/>
        <bgColor indexed="64"/>
      </patternFill>
    </fill>
  </fills>
  <borders count="63">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auto="1"/>
      </top>
      <bottom style="medium">
        <color auto="1"/>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7" fillId="0" borderId="0"/>
  </cellStyleXfs>
  <cellXfs count="250">
    <xf numFmtId="0" fontId="0" fillId="0" borderId="0" xfId="0"/>
    <xf numFmtId="0" fontId="2" fillId="0" borderId="16" xfId="0" applyFont="1" applyBorder="1"/>
    <xf numFmtId="0" fontId="4" fillId="0" borderId="0" xfId="5" applyFont="1"/>
    <xf numFmtId="0" fontId="4" fillId="0" borderId="0" xfId="4" applyFont="1"/>
    <xf numFmtId="9" fontId="14" fillId="5" borderId="8" xfId="2" applyFont="1" applyFill="1" applyBorder="1" applyAlignment="1" applyProtection="1">
      <alignment horizontal="center" vertical="center"/>
      <protection locked="0"/>
    </xf>
    <xf numFmtId="9" fontId="14" fillId="5" borderId="20" xfId="2" applyFont="1" applyFill="1" applyBorder="1" applyAlignment="1" applyProtection="1">
      <alignment horizontal="center" vertical="center"/>
      <protection locked="0"/>
    </xf>
    <xf numFmtId="170" fontId="3" fillId="6" borderId="30" xfId="1" applyNumberFormat="1" applyFont="1" applyFill="1" applyBorder="1" applyAlignment="1" applyProtection="1">
      <alignment horizontal="center" vertical="center"/>
    </xf>
    <xf numFmtId="0" fontId="12" fillId="5" borderId="8" xfId="0" applyFont="1" applyFill="1" applyBorder="1" applyAlignment="1" applyProtection="1">
      <alignment horizontal="center" vertical="center" wrapText="1"/>
      <protection locked="0"/>
    </xf>
    <xf numFmtId="0" fontId="12" fillId="5" borderId="0" xfId="0" applyFont="1" applyFill="1" applyAlignment="1" applyProtection="1">
      <alignment horizontal="center" vertical="center"/>
      <protection locked="0"/>
    </xf>
    <xf numFmtId="0" fontId="12" fillId="5" borderId="27" xfId="0" applyFont="1" applyFill="1" applyBorder="1" applyAlignment="1" applyProtection="1">
      <alignment horizontal="center" vertical="center" wrapText="1"/>
      <protection locked="0"/>
    </xf>
    <xf numFmtId="167" fontId="12" fillId="5" borderId="27" xfId="0" applyNumberFormat="1" applyFont="1" applyFill="1" applyBorder="1" applyAlignment="1" applyProtection="1">
      <alignment horizontal="center" vertical="center" wrapText="1"/>
      <protection locked="0"/>
    </xf>
    <xf numFmtId="168" fontId="12" fillId="5" borderId="14" xfId="0" applyNumberFormat="1" applyFont="1" applyFill="1" applyBorder="1" applyAlignment="1" applyProtection="1">
      <alignment horizontal="center" vertical="center" wrapText="1"/>
      <protection locked="0"/>
    </xf>
    <xf numFmtId="0" fontId="12" fillId="5" borderId="12" xfId="0" applyFont="1" applyFill="1" applyBorder="1" applyAlignment="1" applyProtection="1">
      <alignment horizontal="center" vertical="center" wrapText="1"/>
      <protection locked="0"/>
    </xf>
    <xf numFmtId="0" fontId="15" fillId="5" borderId="30" xfId="0" applyFont="1" applyFill="1" applyBorder="1" applyAlignment="1" applyProtection="1">
      <alignment horizontal="center" vertical="center" wrapText="1"/>
      <protection locked="0"/>
    </xf>
    <xf numFmtId="0" fontId="12" fillId="5" borderId="4" xfId="0" applyFont="1" applyFill="1" applyBorder="1" applyAlignment="1" applyProtection="1">
      <alignment horizontal="center" vertical="center" wrapText="1"/>
      <protection locked="0"/>
    </xf>
    <xf numFmtId="0" fontId="17" fillId="5" borderId="2" xfId="0" applyFont="1" applyFill="1" applyBorder="1" applyAlignment="1" applyProtection="1">
      <alignment horizontal="left" vertical="top" wrapText="1"/>
      <protection locked="0"/>
    </xf>
    <xf numFmtId="165" fontId="15" fillId="5" borderId="30" xfId="0" applyNumberFormat="1" applyFont="1" applyFill="1" applyBorder="1" applyAlignment="1" applyProtection="1">
      <alignment horizontal="center" vertical="center" wrapText="1"/>
      <protection locked="0"/>
    </xf>
    <xf numFmtId="169" fontId="15" fillId="5" borderId="30" xfId="0" applyNumberFormat="1" applyFont="1" applyFill="1" applyBorder="1" applyAlignment="1" applyProtection="1">
      <alignment horizontal="center" vertical="center" wrapText="1"/>
      <protection locked="0"/>
    </xf>
    <xf numFmtId="166" fontId="12" fillId="5" borderId="3" xfId="0" applyNumberFormat="1" applyFont="1" applyFill="1" applyBorder="1" applyAlignment="1" applyProtection="1">
      <alignment horizontal="center" vertical="center" wrapText="1"/>
      <protection locked="0"/>
    </xf>
    <xf numFmtId="167" fontId="12" fillId="5" borderId="25" xfId="0" applyNumberFormat="1" applyFont="1" applyFill="1" applyBorder="1" applyAlignment="1" applyProtection="1">
      <alignment horizontal="center" vertical="center" wrapText="1"/>
      <protection locked="0"/>
    </xf>
    <xf numFmtId="0" fontId="17" fillId="5" borderId="32" xfId="0" applyFont="1" applyFill="1" applyBorder="1" applyAlignment="1" applyProtection="1">
      <alignment vertical="top" wrapText="1"/>
      <protection locked="0"/>
    </xf>
    <xf numFmtId="0" fontId="12" fillId="5" borderId="5" xfId="0" applyFont="1" applyFill="1" applyBorder="1" applyAlignment="1" applyProtection="1">
      <alignment horizontal="center" vertical="center"/>
      <protection locked="0"/>
    </xf>
    <xf numFmtId="14" fontId="12" fillId="5" borderId="8" xfId="0" applyNumberFormat="1" applyFont="1" applyFill="1" applyBorder="1" applyAlignment="1" applyProtection="1">
      <alignment horizontal="center" vertical="center" wrapText="1"/>
      <protection locked="0"/>
    </xf>
    <xf numFmtId="14" fontId="12" fillId="5" borderId="27" xfId="0" applyNumberFormat="1" applyFont="1" applyFill="1" applyBorder="1" applyAlignment="1" applyProtection="1">
      <alignment horizontal="center" vertical="center" wrapText="1"/>
      <protection locked="0"/>
    </xf>
    <xf numFmtId="0" fontId="12" fillId="5" borderId="27" xfId="0" applyFont="1" applyFill="1" applyBorder="1" applyAlignment="1" applyProtection="1">
      <alignment horizontal="center" vertical="center"/>
      <protection locked="0"/>
    </xf>
    <xf numFmtId="2" fontId="12" fillId="5" borderId="28" xfId="0" applyNumberFormat="1" applyFont="1" applyFill="1" applyBorder="1" applyAlignment="1" applyProtection="1">
      <alignment horizontal="center" vertical="center" wrapText="1"/>
      <protection locked="0"/>
    </xf>
    <xf numFmtId="2" fontId="12" fillId="5" borderId="27" xfId="0" applyNumberFormat="1" applyFont="1" applyFill="1" applyBorder="1" applyAlignment="1" applyProtection="1">
      <alignment horizontal="center" vertical="center" wrapText="1"/>
      <protection locked="0"/>
    </xf>
    <xf numFmtId="14" fontId="12" fillId="5" borderId="15" xfId="0" applyNumberFormat="1" applyFont="1" applyFill="1" applyBorder="1" applyAlignment="1" applyProtection="1">
      <alignment horizontal="center" vertical="center" wrapText="1"/>
      <protection locked="0"/>
    </xf>
    <xf numFmtId="164" fontId="17" fillId="5" borderId="7" xfId="0" applyNumberFormat="1" applyFont="1" applyFill="1" applyBorder="1" applyAlignment="1" applyProtection="1">
      <alignment horizontal="left" vertical="top" wrapText="1"/>
      <protection locked="0"/>
    </xf>
    <xf numFmtId="0" fontId="3" fillId="5" borderId="8"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22" xfId="0" applyFont="1" applyFill="1" applyBorder="1" applyAlignment="1" applyProtection="1">
      <alignment horizontal="center" vertical="center"/>
      <protection locked="0"/>
    </xf>
    <xf numFmtId="0" fontId="17" fillId="5" borderId="22" xfId="0" applyFont="1" applyFill="1" applyBorder="1" applyAlignment="1" applyProtection="1">
      <alignment horizontal="left" vertical="top" wrapText="1"/>
      <protection locked="0"/>
    </xf>
    <xf numFmtId="171" fontId="12" fillId="5" borderId="20" xfId="0" applyNumberFormat="1" applyFont="1" applyFill="1" applyBorder="1" applyAlignment="1" applyProtection="1">
      <alignment horizontal="center" vertical="center" wrapText="1"/>
      <protection locked="0"/>
    </xf>
    <xf numFmtId="171" fontId="12" fillId="5" borderId="25" xfId="0" applyNumberFormat="1" applyFont="1" applyFill="1" applyBorder="1" applyAlignment="1" applyProtection="1">
      <alignment horizontal="center" vertical="center" wrapText="1"/>
      <protection locked="0"/>
    </xf>
    <xf numFmtId="0" fontId="0" fillId="5" borderId="0" xfId="0" applyFill="1" applyProtection="1">
      <protection locked="0"/>
    </xf>
    <xf numFmtId="0" fontId="17" fillId="5" borderId="4" xfId="0" applyFont="1" applyFill="1" applyBorder="1" applyAlignment="1" applyProtection="1">
      <alignment horizontal="center" vertical="center" wrapText="1"/>
      <protection locked="0"/>
    </xf>
    <xf numFmtId="9" fontId="14" fillId="5" borderId="19" xfId="2" applyFont="1" applyFill="1" applyBorder="1" applyAlignment="1" applyProtection="1">
      <alignment horizontal="center" vertical="center"/>
      <protection locked="0"/>
    </xf>
    <xf numFmtId="0" fontId="0" fillId="0" borderId="51" xfId="0" applyBorder="1" applyProtection="1">
      <protection locked="0"/>
    </xf>
    <xf numFmtId="0" fontId="22" fillId="0" borderId="33" xfId="0" applyFont="1" applyBorder="1" applyAlignment="1" applyProtection="1">
      <alignment horizontal="center" vertical="center"/>
      <protection locked="0"/>
    </xf>
    <xf numFmtId="0" fontId="23" fillId="0" borderId="55" xfId="0" applyFont="1" applyBorder="1" applyAlignment="1" applyProtection="1">
      <alignment horizontal="center" vertical="center"/>
      <protection locked="0"/>
    </xf>
    <xf numFmtId="0" fontId="10" fillId="5" borderId="44" xfId="0" applyFont="1" applyFill="1" applyBorder="1" applyAlignment="1" applyProtection="1">
      <alignment horizontal="left" vertical="center" wrapText="1"/>
      <protection locked="0"/>
    </xf>
    <xf numFmtId="0" fontId="2" fillId="3" borderId="55" xfId="0" applyFont="1" applyFill="1" applyBorder="1" applyAlignment="1" applyProtection="1">
      <alignment horizontal="left" vertical="center" wrapText="1"/>
      <protection locked="0"/>
    </xf>
    <xf numFmtId="0" fontId="12" fillId="0" borderId="48" xfId="0" applyFont="1" applyBorder="1" applyAlignment="1" applyProtection="1">
      <alignment horizontal="left" vertical="top" wrapText="1"/>
      <protection locked="0"/>
    </xf>
    <xf numFmtId="0" fontId="12" fillId="0" borderId="45" xfId="0" applyFont="1" applyBorder="1" applyAlignment="1" applyProtection="1">
      <alignment horizontal="left" vertical="top" wrapText="1"/>
      <protection locked="0"/>
    </xf>
    <xf numFmtId="0" fontId="12" fillId="0" borderId="46" xfId="0" applyFont="1" applyBorder="1" applyAlignment="1" applyProtection="1">
      <alignment horizontal="left" vertical="top" wrapText="1"/>
      <protection locked="0"/>
    </xf>
    <xf numFmtId="174" fontId="3" fillId="3" borderId="21" xfId="2" applyNumberFormat="1" applyFont="1" applyFill="1" applyBorder="1" applyAlignment="1" applyProtection="1">
      <alignment horizontal="center" vertical="center"/>
    </xf>
    <xf numFmtId="174" fontId="3" fillId="3" borderId="58" xfId="2" applyNumberFormat="1" applyFont="1" applyFill="1" applyBorder="1" applyAlignment="1" applyProtection="1">
      <alignment horizontal="center" vertical="center"/>
    </xf>
    <xf numFmtId="174" fontId="3" fillId="3" borderId="61" xfId="2" applyNumberFormat="1" applyFont="1" applyFill="1" applyBorder="1" applyAlignment="1" applyProtection="1">
      <alignment horizontal="center" vertical="center"/>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57" xfId="0" applyBorder="1" applyProtection="1">
      <protection locked="0"/>
    </xf>
    <xf numFmtId="0" fontId="0" fillId="5" borderId="10" xfId="0" applyFill="1" applyBorder="1" applyProtection="1">
      <protection locked="0"/>
    </xf>
    <xf numFmtId="0" fontId="0" fillId="0" borderId="13" xfId="0" applyBorder="1" applyProtection="1">
      <protection locked="0"/>
    </xf>
    <xf numFmtId="0" fontId="0" fillId="0" borderId="0" xfId="0" applyProtection="1">
      <protection locked="0"/>
    </xf>
    <xf numFmtId="2" fontId="0" fillId="0" borderId="6" xfId="0" applyNumberFormat="1" applyBorder="1" applyProtection="1">
      <protection locked="0"/>
    </xf>
    <xf numFmtId="172" fontId="0" fillId="0" borderId="0" xfId="0" applyNumberFormat="1" applyProtection="1">
      <protection locked="0"/>
    </xf>
    <xf numFmtId="173" fontId="0" fillId="0" borderId="6" xfId="0" applyNumberFormat="1" applyBorder="1" applyProtection="1">
      <protection locked="0"/>
    </xf>
    <xf numFmtId="0" fontId="0" fillId="0" borderId="47" xfId="0" applyBorder="1" applyProtection="1">
      <protection locked="0"/>
    </xf>
    <xf numFmtId="0" fontId="0" fillId="0" borderId="43" xfId="0" applyBorder="1" applyProtection="1">
      <protection locked="0"/>
    </xf>
    <xf numFmtId="2" fontId="0" fillId="0" borderId="41" xfId="0" applyNumberFormat="1" applyBorder="1" applyProtection="1">
      <protection locked="0"/>
    </xf>
    <xf numFmtId="0" fontId="21" fillId="5" borderId="9" xfId="0" applyFont="1" applyFill="1" applyBorder="1" applyProtection="1">
      <protection locked="0"/>
    </xf>
    <xf numFmtId="173" fontId="21" fillId="6" borderId="30" xfId="0" applyNumberFormat="1" applyFont="1" applyFill="1" applyBorder="1"/>
    <xf numFmtId="170" fontId="21" fillId="6" borderId="30" xfId="0" applyNumberFormat="1" applyFont="1" applyFill="1" applyBorder="1"/>
    <xf numFmtId="170" fontId="21" fillId="6" borderId="30" xfId="0" applyNumberFormat="1" applyFont="1" applyFill="1" applyBorder="1" applyAlignment="1">
      <alignment horizontal="center" vertical="center"/>
    </xf>
    <xf numFmtId="2" fontId="0" fillId="0" borderId="53" xfId="0" applyNumberFormat="1" applyBorder="1" applyProtection="1">
      <protection locked="0"/>
    </xf>
    <xf numFmtId="2" fontId="0" fillId="0" borderId="39" xfId="0" applyNumberFormat="1" applyBorder="1" applyProtection="1">
      <protection locked="0"/>
    </xf>
    <xf numFmtId="2" fontId="0" fillId="0" borderId="7" xfId="0" applyNumberFormat="1" applyBorder="1" applyProtection="1">
      <protection locked="0"/>
    </xf>
    <xf numFmtId="0" fontId="21" fillId="5" borderId="10" xfId="0" applyFont="1" applyFill="1" applyBorder="1" applyProtection="1">
      <protection locked="0"/>
    </xf>
    <xf numFmtId="170" fontId="21" fillId="6" borderId="62" xfId="0" applyNumberFormat="1" applyFont="1" applyFill="1" applyBorder="1"/>
    <xf numFmtId="0" fontId="0" fillId="5" borderId="0" xfId="0" applyFill="1"/>
    <xf numFmtId="170" fontId="3" fillId="8" borderId="44" xfId="0" applyNumberFormat="1" applyFont="1" applyFill="1" applyBorder="1" applyAlignment="1">
      <alignment horizontal="center" vertical="center" wrapText="1"/>
    </xf>
    <xf numFmtId="0" fontId="3" fillId="5" borderId="0" xfId="0" applyFont="1" applyFill="1" applyAlignment="1">
      <alignment horizontal="center" vertical="center" wrapText="1"/>
    </xf>
    <xf numFmtId="170" fontId="3" fillId="8" borderId="48" xfId="0" applyNumberFormat="1" applyFont="1" applyFill="1" applyBorder="1" applyAlignment="1">
      <alignment horizontal="center" vertical="center" wrapText="1"/>
    </xf>
    <xf numFmtId="170" fontId="3" fillId="8" borderId="46" xfId="0" applyNumberFormat="1" applyFont="1" applyFill="1" applyBorder="1" applyAlignment="1">
      <alignment horizontal="center" vertical="center" wrapText="1"/>
    </xf>
    <xf numFmtId="170" fontId="3" fillId="5" borderId="0" xfId="0" applyNumberFormat="1" applyFont="1" applyFill="1" applyAlignment="1">
      <alignment horizontal="center" vertical="center" wrapText="1"/>
    </xf>
    <xf numFmtId="0" fontId="8" fillId="5" borderId="30" xfId="0" applyFont="1" applyFill="1" applyBorder="1" applyAlignment="1">
      <alignment horizontal="center" vertical="center"/>
    </xf>
    <xf numFmtId="0" fontId="19" fillId="0" borderId="53" xfId="0" applyFont="1" applyBorder="1" applyAlignment="1">
      <alignment vertical="center" wrapText="1"/>
    </xf>
    <xf numFmtId="0" fontId="19" fillId="0" borderId="42" xfId="0" applyFont="1" applyBorder="1" applyAlignment="1">
      <alignment vertical="center" wrapText="1"/>
    </xf>
    <xf numFmtId="0" fontId="22" fillId="0" borderId="44" xfId="0" applyFont="1" applyBorder="1" applyAlignment="1">
      <alignment horizontal="center" vertical="center"/>
    </xf>
    <xf numFmtId="175" fontId="12" fillId="8" borderId="24" xfId="0" applyNumberFormat="1" applyFont="1" applyFill="1" applyBorder="1" applyAlignment="1">
      <alignment horizontal="center" vertical="center"/>
    </xf>
    <xf numFmtId="175" fontId="12" fillId="8" borderId="8" xfId="0" applyNumberFormat="1" applyFont="1" applyFill="1" applyBorder="1" applyAlignment="1">
      <alignment horizontal="center" vertical="center"/>
    </xf>
    <xf numFmtId="174" fontId="12" fillId="8" borderId="8" xfId="2" applyNumberFormat="1" applyFont="1" applyFill="1" applyBorder="1" applyAlignment="1" applyProtection="1">
      <alignment horizontal="center" vertical="center"/>
    </xf>
    <xf numFmtId="10" fontId="12" fillId="3" borderId="20" xfId="2" applyNumberFormat="1" applyFont="1" applyFill="1" applyBorder="1" applyAlignment="1" applyProtection="1">
      <alignment horizontal="center" vertical="center"/>
    </xf>
    <xf numFmtId="0" fontId="23" fillId="0" borderId="45" xfId="0" applyFont="1" applyBorder="1" applyAlignment="1">
      <alignment horizontal="center" vertical="center"/>
    </xf>
    <xf numFmtId="175" fontId="12" fillId="8" borderId="38" xfId="0" applyNumberFormat="1" applyFont="1" applyFill="1" applyBorder="1" applyAlignment="1">
      <alignment horizontal="center" vertical="center"/>
    </xf>
    <xf numFmtId="175" fontId="12" fillId="8" borderId="27" xfId="0" applyNumberFormat="1" applyFont="1" applyFill="1" applyBorder="1" applyAlignment="1">
      <alignment horizontal="center" vertical="center"/>
    </xf>
    <xf numFmtId="174" fontId="12" fillId="8" borderId="27" xfId="2" applyNumberFormat="1" applyFont="1" applyFill="1" applyBorder="1" applyAlignment="1" applyProtection="1">
      <alignment horizontal="center" vertical="center"/>
    </xf>
    <xf numFmtId="176" fontId="12" fillId="3" borderId="25" xfId="2" applyNumberFormat="1" applyFont="1" applyFill="1" applyBorder="1" applyAlignment="1" applyProtection="1">
      <alignment horizontal="center" vertical="center"/>
    </xf>
    <xf numFmtId="0" fontId="23" fillId="0" borderId="46" xfId="0" applyFont="1" applyBorder="1" applyAlignment="1">
      <alignment horizontal="center" vertical="center"/>
    </xf>
    <xf numFmtId="175" fontId="12" fillId="8" borderId="54" xfId="0" applyNumberFormat="1" applyFont="1" applyFill="1" applyBorder="1" applyAlignment="1">
      <alignment horizontal="center" vertical="center"/>
    </xf>
    <xf numFmtId="175" fontId="12" fillId="8" borderId="14" xfId="0" applyNumberFormat="1" applyFont="1" applyFill="1" applyBorder="1" applyAlignment="1">
      <alignment horizontal="center" vertical="center"/>
    </xf>
    <xf numFmtId="174" fontId="12" fillId="8" borderId="14" xfId="2" applyNumberFormat="1" applyFont="1" applyFill="1" applyBorder="1" applyAlignment="1" applyProtection="1">
      <alignment horizontal="center" vertical="center"/>
    </xf>
    <xf numFmtId="176" fontId="12" fillId="3" borderId="22" xfId="2" applyNumberFormat="1" applyFont="1" applyFill="1" applyBorder="1" applyAlignment="1" applyProtection="1">
      <alignment horizontal="center" vertical="center"/>
    </xf>
    <xf numFmtId="0" fontId="23" fillId="0" borderId="0" xfId="0" applyFont="1" applyAlignment="1">
      <alignment horizontal="center" vertical="center"/>
    </xf>
    <xf numFmtId="10" fontId="3" fillId="5" borderId="0" xfId="1" applyNumberFormat="1" applyFont="1" applyFill="1" applyBorder="1" applyAlignment="1" applyProtection="1">
      <alignment horizontal="center" vertical="center"/>
    </xf>
    <xf numFmtId="0" fontId="0" fillId="0" borderId="30" xfId="0" applyBorder="1"/>
    <xf numFmtId="0" fontId="22" fillId="0" borderId="11" xfId="0" applyFont="1" applyBorder="1" applyAlignment="1">
      <alignment horizontal="center" vertical="center"/>
    </xf>
    <xf numFmtId="0" fontId="23" fillId="0" borderId="30" xfId="0" applyFont="1" applyBorder="1" applyAlignment="1">
      <alignment horizontal="center" vertical="center"/>
    </xf>
    <xf numFmtId="0" fontId="19" fillId="0" borderId="48" xfId="0" applyFont="1" applyBorder="1" applyAlignment="1">
      <alignment horizontal="left" vertical="center" wrapText="1"/>
    </xf>
    <xf numFmtId="0" fontId="19" fillId="3" borderId="45" xfId="0" applyFont="1" applyFill="1" applyBorder="1" applyAlignment="1">
      <alignment horizontal="left" vertical="center" wrapText="1"/>
    </xf>
    <xf numFmtId="0" fontId="19" fillId="0" borderId="45" xfId="0" applyFont="1" applyBorder="1" applyAlignment="1">
      <alignment horizontal="left" vertical="center" wrapText="1"/>
    </xf>
    <xf numFmtId="173" fontId="27" fillId="8" borderId="27" xfId="0" applyNumberFormat="1" applyFont="1" applyFill="1" applyBorder="1" applyAlignment="1">
      <alignment horizontal="center" vertical="center"/>
    </xf>
    <xf numFmtId="173" fontId="27" fillId="8" borderId="27" xfId="1" applyNumberFormat="1" applyFont="1" applyFill="1" applyBorder="1" applyAlignment="1" applyProtection="1">
      <alignment horizontal="center" vertical="center"/>
    </xf>
    <xf numFmtId="173" fontId="27" fillId="8" borderId="25" xfId="1" applyNumberFormat="1" applyFont="1" applyFill="1" applyBorder="1" applyAlignment="1" applyProtection="1">
      <alignment horizontal="center" vertical="center"/>
    </xf>
    <xf numFmtId="0" fontId="19" fillId="3" borderId="46" xfId="0" applyFont="1" applyFill="1" applyBorder="1" applyAlignment="1">
      <alignment horizontal="left" vertical="center" wrapText="1"/>
    </xf>
    <xf numFmtId="0" fontId="2" fillId="5" borderId="0" xfId="0" applyFont="1" applyFill="1" applyAlignment="1">
      <alignment horizontal="center" wrapText="1"/>
    </xf>
    <xf numFmtId="10" fontId="15" fillId="5" borderId="0" xfId="1" applyNumberFormat="1" applyFont="1" applyFill="1" applyBorder="1" applyAlignment="1" applyProtection="1">
      <alignment horizontal="center" vertical="center"/>
    </xf>
    <xf numFmtId="0" fontId="3" fillId="5" borderId="19"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0" fontId="2" fillId="3" borderId="51" xfId="0" applyFont="1" applyFill="1" applyBorder="1" applyAlignment="1">
      <alignment horizontal="left" vertical="center" wrapText="1"/>
    </xf>
    <xf numFmtId="0" fontId="9" fillId="0" borderId="30" xfId="0" applyFont="1" applyBorder="1" applyAlignment="1" applyProtection="1">
      <alignment horizontal="center" vertical="center"/>
      <protection locked="0"/>
    </xf>
    <xf numFmtId="0" fontId="25" fillId="5" borderId="62" xfId="0" applyFont="1" applyFill="1" applyBorder="1" applyAlignment="1" applyProtection="1">
      <alignment horizontal="center" vertical="center"/>
      <protection locked="0"/>
    </xf>
    <xf numFmtId="0" fontId="26" fillId="5" borderId="11" xfId="0" applyFont="1" applyFill="1" applyBorder="1" applyAlignment="1" applyProtection="1">
      <alignment horizontal="center" vertical="center"/>
      <protection locked="0"/>
    </xf>
    <xf numFmtId="0" fontId="10" fillId="5" borderId="48" xfId="0" applyFont="1" applyFill="1" applyBorder="1" applyAlignment="1" applyProtection="1">
      <alignment horizontal="left" vertical="center" wrapText="1"/>
      <protection locked="0"/>
    </xf>
    <xf numFmtId="0" fontId="12" fillId="5" borderId="45" xfId="0" applyFont="1" applyFill="1" applyBorder="1" applyAlignment="1" applyProtection="1">
      <alignment vertical="center" wrapText="1"/>
      <protection locked="0"/>
    </xf>
    <xf numFmtId="0" fontId="12" fillId="3" borderId="48" xfId="0" applyFont="1" applyFill="1" applyBorder="1" applyAlignment="1" applyProtection="1">
      <alignment vertical="center" wrapText="1"/>
      <protection locked="0"/>
    </xf>
    <xf numFmtId="0" fontId="12" fillId="5" borderId="48" xfId="0" applyFont="1" applyFill="1" applyBorder="1" applyAlignment="1" applyProtection="1">
      <alignment vertical="center"/>
      <protection locked="0"/>
    </xf>
    <xf numFmtId="0" fontId="12" fillId="3" borderId="45" xfId="0" applyFont="1" applyFill="1" applyBorder="1" applyAlignment="1" applyProtection="1">
      <alignment vertical="center"/>
      <protection locked="0"/>
    </xf>
    <xf numFmtId="0" fontId="12" fillId="5" borderId="45" xfId="0" applyFont="1" applyFill="1" applyBorder="1" applyAlignment="1" applyProtection="1">
      <alignment vertical="center"/>
      <protection locked="0"/>
    </xf>
    <xf numFmtId="0" fontId="12" fillId="3" borderId="55" xfId="0" applyFont="1" applyFill="1" applyBorder="1" applyAlignment="1" applyProtection="1">
      <alignment vertical="center" wrapText="1"/>
      <protection locked="0"/>
    </xf>
    <xf numFmtId="0" fontId="12" fillId="5" borderId="46" xfId="0" applyFont="1" applyFill="1" applyBorder="1" applyAlignment="1" applyProtection="1">
      <alignment vertical="center" wrapText="1"/>
      <protection locked="0"/>
    </xf>
    <xf numFmtId="0" fontId="3" fillId="6" borderId="30" xfId="0" applyFont="1" applyFill="1" applyBorder="1" applyAlignment="1" applyProtection="1">
      <alignment vertical="center"/>
      <protection locked="0"/>
    </xf>
    <xf numFmtId="170" fontId="3" fillId="3" borderId="26" xfId="0" applyNumberFormat="1" applyFont="1" applyFill="1" applyBorder="1" applyAlignment="1">
      <alignment horizontal="center" vertical="center"/>
    </xf>
    <xf numFmtId="170" fontId="3" fillId="3" borderId="27" xfId="0" applyNumberFormat="1" applyFont="1" applyFill="1" applyBorder="1" applyAlignment="1">
      <alignment horizontal="center" vertical="center"/>
    </xf>
    <xf numFmtId="170" fontId="3" fillId="3" borderId="25" xfId="0" applyNumberFormat="1" applyFont="1" applyFill="1" applyBorder="1" applyAlignment="1">
      <alignment horizontal="center" vertical="center"/>
    </xf>
    <xf numFmtId="170" fontId="3" fillId="5" borderId="26" xfId="0" applyNumberFormat="1" applyFont="1" applyFill="1" applyBorder="1" applyAlignment="1" applyProtection="1">
      <alignment horizontal="center" vertical="center"/>
      <protection locked="0"/>
    </xf>
    <xf numFmtId="170" fontId="3" fillId="5" borderId="36" xfId="0" applyNumberFormat="1" applyFont="1" applyFill="1" applyBorder="1" applyAlignment="1" applyProtection="1">
      <alignment horizontal="center" vertical="center"/>
      <protection locked="0"/>
    </xf>
    <xf numFmtId="170" fontId="3" fillId="5" borderId="34" xfId="0" applyNumberFormat="1" applyFont="1" applyFill="1" applyBorder="1" applyAlignment="1" applyProtection="1">
      <alignment horizontal="center" vertical="center"/>
      <protection locked="0"/>
    </xf>
    <xf numFmtId="170" fontId="3" fillId="5" borderId="27" xfId="0" applyNumberFormat="1" applyFont="1" applyFill="1" applyBorder="1" applyAlignment="1" applyProtection="1">
      <alignment horizontal="center" vertical="center"/>
      <protection locked="0"/>
    </xf>
    <xf numFmtId="170" fontId="3" fillId="3" borderId="37" xfId="0" applyNumberFormat="1" applyFont="1" applyFill="1" applyBorder="1" applyAlignment="1">
      <alignment horizontal="center" vertical="center"/>
    </xf>
    <xf numFmtId="170" fontId="3" fillId="3" borderId="34" xfId="0" applyNumberFormat="1" applyFont="1" applyFill="1" applyBorder="1" applyAlignment="1">
      <alignment horizontal="center" vertical="center"/>
    </xf>
    <xf numFmtId="170" fontId="3" fillId="3" borderId="38" xfId="0" applyNumberFormat="1" applyFont="1" applyFill="1" applyBorder="1" applyAlignment="1">
      <alignment horizontal="center" vertical="center"/>
    </xf>
    <xf numFmtId="0" fontId="3" fillId="5" borderId="26" xfId="0" applyFont="1" applyFill="1" applyBorder="1" applyAlignment="1" applyProtection="1">
      <alignment horizontal="center" vertical="center"/>
      <protection locked="0"/>
    </xf>
    <xf numFmtId="1" fontId="3" fillId="5" borderId="27" xfId="0" applyNumberFormat="1" applyFont="1" applyFill="1" applyBorder="1" applyAlignment="1" applyProtection="1">
      <alignment horizontal="center" vertical="center"/>
      <protection locked="0"/>
    </xf>
    <xf numFmtId="1" fontId="3" fillId="5" borderId="25" xfId="0" applyNumberFormat="1" applyFont="1" applyFill="1" applyBorder="1" applyAlignment="1" applyProtection="1">
      <alignment horizontal="center" vertical="center"/>
      <protection locked="0"/>
    </xf>
    <xf numFmtId="0" fontId="12" fillId="5" borderId="45" xfId="0" applyFont="1" applyFill="1" applyBorder="1" applyAlignment="1" applyProtection="1">
      <alignment horizontal="left" vertical="top"/>
      <protection locked="0"/>
    </xf>
    <xf numFmtId="0" fontId="0" fillId="3" borderId="45" xfId="0" applyFill="1" applyBorder="1" applyAlignment="1" applyProtection="1">
      <alignment horizontal="left" vertical="center" wrapText="1"/>
      <protection locked="0"/>
    </xf>
    <xf numFmtId="170" fontId="3" fillId="3" borderId="26" xfId="2" applyNumberFormat="1" applyFont="1" applyFill="1" applyBorder="1" applyAlignment="1" applyProtection="1">
      <alignment horizontal="center" vertical="center"/>
    </xf>
    <xf numFmtId="170" fontId="3" fillId="3" borderId="27" xfId="2" applyNumberFormat="1" applyFont="1" applyFill="1" applyBorder="1" applyAlignment="1" applyProtection="1">
      <alignment horizontal="center" vertical="center"/>
    </xf>
    <xf numFmtId="170" fontId="3" fillId="3" borderId="25" xfId="2" applyNumberFormat="1" applyFont="1" applyFill="1" applyBorder="1" applyAlignment="1" applyProtection="1">
      <alignment horizontal="center" vertical="center"/>
    </xf>
    <xf numFmtId="173" fontId="27" fillId="8" borderId="19" xfId="1" applyNumberFormat="1" applyFont="1" applyFill="1" applyBorder="1" applyAlignment="1" applyProtection="1">
      <alignment horizontal="center" vertical="center"/>
    </xf>
    <xf numFmtId="173" fontId="27" fillId="8" borderId="8" xfId="0" applyNumberFormat="1" applyFont="1" applyFill="1" applyBorder="1" applyAlignment="1">
      <alignment horizontal="center" vertical="center"/>
    </xf>
    <xf numFmtId="173" fontId="27" fillId="8" borderId="8" xfId="1" applyNumberFormat="1" applyFont="1" applyFill="1" applyBorder="1" applyAlignment="1" applyProtection="1">
      <alignment horizontal="center" vertical="center"/>
    </xf>
    <xf numFmtId="173" fontId="27" fillId="8" borderId="20" xfId="1" applyNumberFormat="1" applyFont="1" applyFill="1" applyBorder="1" applyAlignment="1" applyProtection="1">
      <alignment horizontal="center" vertical="center"/>
    </xf>
    <xf numFmtId="176" fontId="27" fillId="3" borderId="26" xfId="2" applyNumberFormat="1" applyFont="1" applyFill="1" applyBorder="1" applyAlignment="1" applyProtection="1">
      <alignment horizontal="center" vertical="center"/>
    </xf>
    <xf numFmtId="173" fontId="27" fillId="8" borderId="26" xfId="1" applyNumberFormat="1" applyFont="1" applyFill="1" applyBorder="1" applyAlignment="1" applyProtection="1">
      <alignment horizontal="center" vertical="center"/>
    </xf>
    <xf numFmtId="176" fontId="27" fillId="3" borderId="1" xfId="2" applyNumberFormat="1" applyFont="1" applyFill="1" applyBorder="1" applyAlignment="1" applyProtection="1">
      <alignment horizontal="center" vertical="center"/>
    </xf>
    <xf numFmtId="10" fontId="27" fillId="3" borderId="43" xfId="2" applyNumberFormat="1" applyFont="1" applyFill="1" applyBorder="1" applyAlignment="1">
      <alignment horizontal="center" vertical="center"/>
    </xf>
    <xf numFmtId="10" fontId="27" fillId="3" borderId="22" xfId="2" applyNumberFormat="1" applyFont="1" applyFill="1" applyBorder="1" applyAlignment="1">
      <alignment horizontal="center" vertical="center"/>
    </xf>
    <xf numFmtId="10" fontId="27" fillId="3" borderId="14" xfId="2" applyNumberFormat="1" applyFont="1" applyFill="1" applyBorder="1" applyAlignment="1">
      <alignment horizontal="center" vertical="center"/>
    </xf>
    <xf numFmtId="10" fontId="27" fillId="3" borderId="27" xfId="2" applyNumberFormat="1" applyFont="1" applyFill="1" applyBorder="1" applyAlignment="1" applyProtection="1">
      <alignment horizontal="center" vertical="center"/>
    </xf>
    <xf numFmtId="10" fontId="27" fillId="3" borderId="25" xfId="2" applyNumberFormat="1" applyFont="1" applyFill="1" applyBorder="1" applyAlignment="1" applyProtection="1">
      <alignment horizontal="center" vertical="center"/>
    </xf>
    <xf numFmtId="173" fontId="27" fillId="8" borderId="13" xfId="2" applyNumberFormat="1" applyFont="1" applyFill="1" applyBorder="1" applyAlignment="1">
      <alignment horizontal="center" vertical="center"/>
    </xf>
    <xf numFmtId="173" fontId="27" fillId="8" borderId="27" xfId="2" applyNumberFormat="1" applyFont="1" applyFill="1" applyBorder="1" applyAlignment="1">
      <alignment horizontal="center" vertical="center"/>
    </xf>
    <xf numFmtId="173" fontId="27" fillId="8" borderId="6" xfId="2" applyNumberFormat="1" applyFont="1" applyFill="1" applyBorder="1" applyAlignment="1">
      <alignment horizontal="center" vertical="center"/>
    </xf>
    <xf numFmtId="0" fontId="0" fillId="8" borderId="19" xfId="0" applyFill="1" applyBorder="1" applyAlignment="1" applyProtection="1">
      <alignment vertical="center" wrapText="1"/>
      <protection locked="0"/>
    </xf>
    <xf numFmtId="0" fontId="0" fillId="8" borderId="24" xfId="0" applyFill="1" applyBorder="1" applyAlignment="1" applyProtection="1">
      <alignment vertical="center" wrapText="1"/>
      <protection locked="0"/>
    </xf>
    <xf numFmtId="0" fontId="0" fillId="8" borderId="26" xfId="0" applyFill="1" applyBorder="1" applyAlignment="1" applyProtection="1">
      <alignment vertical="center"/>
      <protection locked="0"/>
    </xf>
    <xf numFmtId="0" fontId="0" fillId="8" borderId="26" xfId="0" applyFill="1" applyBorder="1" applyAlignment="1" applyProtection="1">
      <alignment vertical="center" wrapText="1"/>
      <protection locked="0"/>
    </xf>
    <xf numFmtId="0" fontId="0" fillId="8" borderId="1" xfId="0" applyFill="1" applyBorder="1" applyAlignment="1" applyProtection="1">
      <alignment vertical="center" wrapText="1"/>
      <protection locked="0"/>
    </xf>
    <xf numFmtId="0" fontId="0" fillId="8" borderId="54" xfId="0" applyFill="1" applyBorder="1" applyAlignment="1" applyProtection="1">
      <alignment horizontal="left" vertical="top" wrapText="1"/>
      <protection locked="0"/>
    </xf>
    <xf numFmtId="0" fontId="0" fillId="8" borderId="23" xfId="0" applyFill="1" applyBorder="1" applyAlignment="1" applyProtection="1">
      <alignment horizontal="left" vertical="center" wrapText="1"/>
      <protection locked="0"/>
    </xf>
    <xf numFmtId="0" fontId="0" fillId="8" borderId="23" xfId="0" applyFill="1" applyBorder="1" applyAlignment="1" applyProtection="1">
      <alignment vertical="center" wrapText="1"/>
      <protection locked="0"/>
    </xf>
    <xf numFmtId="0" fontId="0" fillId="8" borderId="26" xfId="0" applyFill="1" applyBorder="1" applyAlignment="1" applyProtection="1">
      <alignment horizontal="left" vertical="center" wrapText="1"/>
      <protection locked="0"/>
    </xf>
    <xf numFmtId="0" fontId="0" fillId="8" borderId="37" xfId="0" applyFill="1" applyBorder="1" applyAlignment="1" applyProtection="1">
      <alignment vertical="center" wrapText="1"/>
      <protection locked="0"/>
    </xf>
    <xf numFmtId="0" fontId="4" fillId="8" borderId="26" xfId="0" applyFont="1" applyFill="1" applyBorder="1" applyAlignment="1" applyProtection="1">
      <alignment horizontal="left" vertical="center" wrapText="1"/>
      <protection locked="0"/>
    </xf>
    <xf numFmtId="0" fontId="0" fillId="8" borderId="37" xfId="0" applyFill="1" applyBorder="1" applyAlignment="1" applyProtection="1">
      <alignment horizontal="left" vertical="center" wrapText="1"/>
      <protection locked="0"/>
    </xf>
    <xf numFmtId="0" fontId="0" fillId="8" borderId="26" xfId="0" applyFill="1" applyBorder="1" applyAlignment="1" applyProtection="1">
      <alignment vertical="top" wrapText="1"/>
      <protection locked="0"/>
    </xf>
    <xf numFmtId="0" fontId="0" fillId="8" borderId="17" xfId="0" applyFill="1" applyBorder="1" applyAlignment="1" applyProtection="1">
      <alignment vertical="top" wrapText="1"/>
      <protection locked="0"/>
    </xf>
    <xf numFmtId="0" fontId="0" fillId="8" borderId="8" xfId="0" applyFill="1" applyBorder="1" applyAlignment="1" applyProtection="1">
      <alignment vertical="center" wrapText="1"/>
      <protection locked="0"/>
    </xf>
    <xf numFmtId="0" fontId="0" fillId="8" borderId="27" xfId="0" applyFill="1" applyBorder="1" applyAlignment="1" applyProtection="1">
      <alignment vertical="center" wrapText="1"/>
      <protection locked="0"/>
    </xf>
    <xf numFmtId="0" fontId="0" fillId="8" borderId="4" xfId="0" applyFill="1" applyBorder="1" applyAlignment="1" applyProtection="1">
      <alignment vertical="center" wrapText="1"/>
      <protection locked="0"/>
    </xf>
    <xf numFmtId="0" fontId="0" fillId="8" borderId="21" xfId="0" applyFill="1" applyBorder="1" applyAlignment="1" applyProtection="1">
      <alignment vertical="center" wrapText="1"/>
      <protection locked="0"/>
    </xf>
    <xf numFmtId="0" fontId="0" fillId="8" borderId="1" xfId="0" applyFill="1" applyBorder="1" applyAlignment="1" applyProtection="1">
      <alignment vertical="top" wrapText="1"/>
      <protection locked="0"/>
    </xf>
    <xf numFmtId="0" fontId="18" fillId="0" borderId="9"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3" fillId="6" borderId="9" xfId="0" applyFont="1" applyFill="1" applyBorder="1" applyAlignment="1" applyProtection="1">
      <alignment horizontal="center" vertical="center"/>
      <protection locked="0"/>
    </xf>
    <xf numFmtId="0" fontId="3" fillId="6" borderId="11" xfId="0" applyFont="1" applyFill="1" applyBorder="1" applyAlignment="1" applyProtection="1">
      <alignment horizontal="center" vertical="center"/>
      <protection locked="0"/>
    </xf>
    <xf numFmtId="0" fontId="0" fillId="8" borderId="28" xfId="0" applyFill="1" applyBorder="1" applyAlignment="1" applyProtection="1">
      <alignment horizontal="left" vertical="top" wrapText="1"/>
      <protection locked="0"/>
    </xf>
    <xf numFmtId="0" fontId="0" fillId="8" borderId="31" xfId="0" applyFill="1" applyBorder="1" applyAlignment="1" applyProtection="1">
      <alignment horizontal="left" vertical="top" wrapText="1"/>
      <protection locked="0"/>
    </xf>
    <xf numFmtId="0" fontId="17" fillId="5" borderId="29" xfId="0" applyFont="1" applyFill="1" applyBorder="1" applyAlignment="1" applyProtection="1">
      <alignment horizontal="left" vertical="top" wrapText="1"/>
      <protection locked="0"/>
    </xf>
    <xf numFmtId="0" fontId="17" fillId="5" borderId="32" xfId="0" applyFont="1" applyFill="1" applyBorder="1" applyAlignment="1" applyProtection="1">
      <alignment horizontal="left" vertical="top" wrapText="1"/>
      <protection locked="0"/>
    </xf>
    <xf numFmtId="0" fontId="3" fillId="6" borderId="13" xfId="0" applyFont="1" applyFill="1" applyBorder="1" applyAlignment="1" applyProtection="1">
      <alignment horizontal="center" vertical="center"/>
      <protection locked="0"/>
    </xf>
    <xf numFmtId="0" fontId="3" fillId="6" borderId="39" xfId="0" applyFont="1" applyFill="1" applyBorder="1" applyAlignment="1" applyProtection="1">
      <alignment horizontal="center" vertical="center"/>
      <protection locked="0"/>
    </xf>
    <xf numFmtId="0" fontId="3" fillId="6" borderId="50" xfId="0" applyFont="1" applyFill="1" applyBorder="1" applyAlignment="1" applyProtection="1">
      <alignment horizontal="center" vertical="center"/>
      <protection locked="0"/>
    </xf>
    <xf numFmtId="0" fontId="3" fillId="6" borderId="40" xfId="0" applyFont="1" applyFill="1" applyBorder="1" applyAlignment="1" applyProtection="1">
      <alignment horizontal="center" vertical="center"/>
      <protection locked="0"/>
    </xf>
    <xf numFmtId="0" fontId="3" fillId="6" borderId="49" xfId="0" applyFont="1" applyFill="1" applyBorder="1" applyAlignment="1" applyProtection="1">
      <alignment horizontal="center" vertical="center"/>
      <protection locked="0"/>
    </xf>
    <xf numFmtId="0" fontId="3" fillId="6" borderId="6" xfId="0" applyFont="1" applyFill="1" applyBorder="1" applyAlignment="1" applyProtection="1">
      <alignment horizontal="center" vertical="center"/>
      <protection locked="0"/>
    </xf>
    <xf numFmtId="0" fontId="0" fillId="8" borderId="28" xfId="0" applyFill="1" applyBorder="1" applyAlignment="1" applyProtection="1">
      <alignment vertical="top" wrapText="1"/>
      <protection locked="0"/>
    </xf>
    <xf numFmtId="0" fontId="0" fillId="8" borderId="2" xfId="0" applyFill="1" applyBorder="1" applyAlignment="1" applyProtection="1">
      <alignment vertical="top" wrapText="1"/>
      <protection locked="0"/>
    </xf>
    <xf numFmtId="0" fontId="0" fillId="8" borderId="39" xfId="0" applyFill="1" applyBorder="1" applyAlignment="1" applyProtection="1">
      <alignment vertical="top" wrapText="1"/>
      <protection locked="0"/>
    </xf>
    <xf numFmtId="0" fontId="12" fillId="5" borderId="29" xfId="0" applyFont="1" applyFill="1" applyBorder="1" applyAlignment="1" applyProtection="1">
      <alignment horizontal="right" vertical="center" wrapText="1"/>
      <protection locked="0"/>
    </xf>
    <xf numFmtId="0" fontId="12" fillId="5" borderId="18" xfId="0" applyFont="1" applyFill="1" applyBorder="1" applyAlignment="1" applyProtection="1">
      <alignment horizontal="right" vertical="center" wrapText="1"/>
      <protection locked="0"/>
    </xf>
    <xf numFmtId="0" fontId="0" fillId="8" borderId="21" xfId="0" applyFill="1" applyBorder="1" applyAlignment="1" applyProtection="1">
      <alignment horizontal="left" vertical="top" wrapText="1"/>
      <protection locked="0"/>
    </xf>
    <xf numFmtId="0" fontId="0" fillId="8" borderId="17" xfId="0" applyFill="1" applyBorder="1" applyAlignment="1" applyProtection="1">
      <alignment horizontal="left" vertical="top" wrapText="1"/>
      <protection locked="0"/>
    </xf>
    <xf numFmtId="0" fontId="17" fillId="5" borderId="28" xfId="0" applyFont="1" applyFill="1" applyBorder="1" applyAlignment="1" applyProtection="1">
      <alignment horizontal="left" vertical="top" wrapText="1"/>
      <protection locked="0"/>
    </xf>
    <xf numFmtId="0" fontId="17" fillId="5" borderId="31" xfId="0" applyFont="1" applyFill="1" applyBorder="1" applyAlignment="1" applyProtection="1">
      <alignment horizontal="left" vertical="top" wrapText="1"/>
      <protection locked="0"/>
    </xf>
    <xf numFmtId="0" fontId="20" fillId="0" borderId="9" xfId="0" applyFont="1" applyBorder="1" applyAlignment="1" applyProtection="1">
      <alignment horizontal="center" vertical="center"/>
      <protection locked="0"/>
    </xf>
    <xf numFmtId="0" fontId="20" fillId="0" borderId="10"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2" fillId="4" borderId="47" xfId="0" applyFont="1" applyFill="1" applyBorder="1" applyAlignment="1" applyProtection="1">
      <alignment horizontal="center"/>
      <protection locked="0"/>
    </xf>
    <xf numFmtId="0" fontId="2" fillId="4" borderId="43" xfId="0" applyFont="1" applyFill="1" applyBorder="1" applyAlignment="1" applyProtection="1">
      <alignment horizontal="center"/>
      <protection locked="0"/>
    </xf>
    <xf numFmtId="0" fontId="2" fillId="4" borderId="41" xfId="0" applyFont="1" applyFill="1" applyBorder="1" applyAlignment="1" applyProtection="1">
      <alignment horizontal="center"/>
      <protection locked="0"/>
    </xf>
    <xf numFmtId="0" fontId="21" fillId="5" borderId="9" xfId="0" applyFont="1" applyFill="1" applyBorder="1" applyAlignment="1" applyProtection="1">
      <alignment horizontal="center" vertical="center"/>
      <protection locked="0"/>
    </xf>
    <xf numFmtId="0" fontId="21" fillId="5" borderId="11" xfId="0" applyFont="1" applyFill="1" applyBorder="1" applyAlignment="1" applyProtection="1">
      <alignment horizontal="center" vertical="center"/>
      <protection locked="0"/>
    </xf>
    <xf numFmtId="0" fontId="2" fillId="7" borderId="9" xfId="0" applyFont="1" applyFill="1" applyBorder="1" applyAlignment="1" applyProtection="1">
      <alignment horizontal="center"/>
      <protection locked="0"/>
    </xf>
    <xf numFmtId="0" fontId="2" fillId="7" borderId="10" xfId="0" applyFont="1" applyFill="1" applyBorder="1" applyAlignment="1" applyProtection="1">
      <alignment horizontal="center"/>
      <protection locked="0"/>
    </xf>
    <xf numFmtId="0" fontId="2" fillId="7" borderId="57" xfId="0" applyFont="1" applyFill="1" applyBorder="1" applyAlignment="1" applyProtection="1">
      <alignment horizontal="center"/>
      <protection locked="0"/>
    </xf>
    <xf numFmtId="0" fontId="2" fillId="2" borderId="10"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21" fillId="5" borderId="9" xfId="0" applyFont="1" applyFill="1" applyBorder="1" applyAlignment="1" applyProtection="1">
      <alignment horizontal="center"/>
      <protection locked="0"/>
    </xf>
    <xf numFmtId="0" fontId="21" fillId="5" borderId="10" xfId="0" applyFont="1" applyFill="1" applyBorder="1" applyAlignment="1" applyProtection="1">
      <alignment horizontal="center"/>
      <protection locked="0"/>
    </xf>
    <xf numFmtId="0" fontId="2" fillId="2" borderId="9" xfId="0" applyFont="1" applyFill="1" applyBorder="1" applyAlignment="1" applyProtection="1">
      <alignment horizontal="center"/>
      <protection locked="0"/>
    </xf>
    <xf numFmtId="0" fontId="3" fillId="5" borderId="37"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34"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170" fontId="3" fillId="5" borderId="37" xfId="0" applyNumberFormat="1" applyFont="1" applyFill="1" applyBorder="1" applyAlignment="1" applyProtection="1">
      <alignment horizontal="center" vertical="center"/>
      <protection locked="0"/>
    </xf>
    <xf numFmtId="170" fontId="3" fillId="5" borderId="59" xfId="0" applyNumberFormat="1" applyFont="1" applyFill="1" applyBorder="1" applyAlignment="1" applyProtection="1">
      <alignment horizontal="center" vertical="center"/>
      <protection locked="0"/>
    </xf>
    <xf numFmtId="170" fontId="3" fillId="5" borderId="34" xfId="0" applyNumberFormat="1" applyFont="1" applyFill="1" applyBorder="1" applyAlignment="1" applyProtection="1">
      <alignment horizontal="center" vertical="center"/>
      <protection locked="0"/>
    </xf>
    <xf numFmtId="0" fontId="12" fillId="5" borderId="60" xfId="0" applyFont="1" applyFill="1" applyBorder="1" applyAlignment="1" applyProtection="1">
      <alignment horizontal="left" vertical="top" wrapText="1"/>
      <protection locked="0"/>
    </xf>
    <xf numFmtId="0" fontId="12" fillId="5" borderId="16" xfId="0" applyFont="1" applyFill="1" applyBorder="1" applyAlignment="1" applyProtection="1">
      <alignment horizontal="left" vertical="top" wrapText="1"/>
      <protection locked="0"/>
    </xf>
    <xf numFmtId="0" fontId="12" fillId="5" borderId="56" xfId="0" applyFont="1" applyFill="1" applyBorder="1" applyAlignment="1" applyProtection="1">
      <alignment horizontal="left" vertical="top" wrapText="1"/>
      <protection locked="0"/>
    </xf>
    <xf numFmtId="0" fontId="8" fillId="7" borderId="9" xfId="0" applyFont="1" applyFill="1" applyBorder="1" applyAlignment="1" applyProtection="1">
      <alignment horizontal="center" vertical="center"/>
      <protection locked="0"/>
    </xf>
    <xf numFmtId="0" fontId="8" fillId="7" borderId="10" xfId="0" applyFont="1" applyFill="1" applyBorder="1" applyAlignment="1" applyProtection="1">
      <alignment horizontal="center" vertical="center"/>
      <protection locked="0"/>
    </xf>
    <xf numFmtId="0" fontId="8" fillId="7" borderId="11" xfId="0" applyFont="1" applyFill="1" applyBorder="1" applyAlignment="1" applyProtection="1">
      <alignment horizontal="center" vertical="center"/>
      <protection locked="0"/>
    </xf>
    <xf numFmtId="0" fontId="12" fillId="5" borderId="37" xfId="0" applyFont="1" applyFill="1" applyBorder="1" applyAlignment="1" applyProtection="1">
      <alignment horizontal="left" vertical="top" wrapText="1"/>
      <protection locked="0"/>
    </xf>
    <xf numFmtId="0" fontId="12" fillId="5" borderId="59" xfId="0" applyFont="1" applyFill="1" applyBorder="1" applyAlignment="1" applyProtection="1">
      <alignment horizontal="left" vertical="top" wrapText="1"/>
      <protection locked="0"/>
    </xf>
    <xf numFmtId="0" fontId="12" fillId="5" borderId="34" xfId="0" applyFont="1" applyFill="1" applyBorder="1" applyAlignment="1" applyProtection="1">
      <alignment horizontal="left" vertical="top" wrapText="1"/>
      <protection locked="0"/>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24" fillId="4" borderId="9" xfId="0" applyFont="1" applyFill="1" applyBorder="1" applyAlignment="1">
      <alignment horizontal="center"/>
    </xf>
    <xf numFmtId="0" fontId="24" fillId="4" borderId="10" xfId="0" applyFont="1" applyFill="1" applyBorder="1" applyAlignment="1">
      <alignment horizontal="center"/>
    </xf>
    <xf numFmtId="0" fontId="24" fillId="4" borderId="11" xfId="0" applyFont="1" applyFill="1" applyBorder="1" applyAlignment="1">
      <alignment horizontal="center"/>
    </xf>
    <xf numFmtId="0" fontId="3" fillId="0" borderId="1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5" xfId="0" applyFont="1" applyBorder="1" applyAlignment="1">
      <alignment horizontal="center" vertical="center" wrapText="1"/>
    </xf>
  </cellXfs>
  <cellStyles count="6">
    <cellStyle name="Currency" xfId="1" builtinId="4"/>
    <cellStyle name="Normal" xfId="0" builtinId="0"/>
    <cellStyle name="Normal 2" xfId="4" xr:uid="{00000000-0005-0000-0000-000002000000}"/>
    <cellStyle name="Normal 2 2" xfId="5" xr:uid="{00000000-0005-0000-0000-000003000000}"/>
    <cellStyle name="Normal 3" xfId="3" xr:uid="{00000000-0005-0000-0000-000004000000}"/>
    <cellStyle name="Per cent" xfId="2" builtinId="5"/>
  </cellStyles>
  <dxfs count="0"/>
  <tableStyles count="0" defaultTableStyle="TableStyleMedium2" defaultPivotStyle="PivotStyleLight16"/>
  <colors>
    <mruColors>
      <color rgb="FF00CC99"/>
      <color rgb="FF0000FF"/>
      <color rgb="FF990099"/>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0</xdr:row>
      <xdr:rowOff>38099</xdr:rowOff>
    </xdr:from>
    <xdr:to>
      <xdr:col>23</xdr:col>
      <xdr:colOff>466728</xdr:colOff>
      <xdr:row>35</xdr:row>
      <xdr:rowOff>180975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6200" y="38099"/>
          <a:ext cx="13877928" cy="6657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i="0">
              <a:solidFill>
                <a:schemeClr val="tx2"/>
              </a:solidFill>
              <a:effectLst/>
              <a:latin typeface="+mj-lt"/>
              <a:ea typeface="+mn-ea"/>
              <a:cs typeface="+mn-cs"/>
            </a:rPr>
            <a:t>Using</a:t>
          </a:r>
          <a:r>
            <a:rPr lang="en-GB" sz="2000" b="1" i="0" baseline="0">
              <a:solidFill>
                <a:schemeClr val="tx2"/>
              </a:solidFill>
              <a:effectLst/>
              <a:latin typeface="+mj-lt"/>
              <a:ea typeface="+mn-ea"/>
              <a:cs typeface="+mn-cs"/>
            </a:rPr>
            <a:t> t</a:t>
          </a:r>
          <a:r>
            <a:rPr lang="en-GB" sz="2000" b="1" i="0">
              <a:solidFill>
                <a:schemeClr val="tx2"/>
              </a:solidFill>
              <a:effectLst/>
              <a:latin typeface="+mj-lt"/>
              <a:ea typeface="+mn-ea"/>
              <a:cs typeface="+mn-cs"/>
            </a:rPr>
            <a:t>he Financial Assessment Spreadsheet</a:t>
          </a:r>
          <a:endParaRPr lang="en-GB" sz="2000">
            <a:solidFill>
              <a:schemeClr val="tx2"/>
            </a:solidFill>
            <a:effectLst/>
            <a:latin typeface="+mj-lt"/>
            <a:ea typeface="+mn-ea"/>
            <a:cs typeface="+mn-cs"/>
          </a:endParaRPr>
        </a:p>
        <a:p>
          <a:r>
            <a:rPr lang="en-GB" sz="1100" b="1" i="0">
              <a:solidFill>
                <a:schemeClr val="dk1"/>
              </a:solidFill>
              <a:effectLst/>
              <a:latin typeface="+mn-lt"/>
              <a:ea typeface="+mn-ea"/>
              <a:cs typeface="+mn-cs"/>
            </a:rPr>
            <a:t> </a:t>
          </a:r>
          <a:endParaRPr lang="en-GB" sz="1100">
            <a:solidFill>
              <a:schemeClr val="accent1"/>
            </a:solidFill>
            <a:effectLst/>
            <a:latin typeface="+mn-lt"/>
            <a:ea typeface="+mn-ea"/>
            <a:cs typeface="+mn-cs"/>
          </a:endParaRPr>
        </a:p>
        <a:p>
          <a:pPr marL="171450" indent="-171450">
            <a:buFont typeface="Wingdings" panose="05000000000000000000" pitchFamily="2" charset="2"/>
            <a:buChar char="ü"/>
          </a:pPr>
          <a:r>
            <a:rPr lang="en-GB" sz="1100" b="1" i="0">
              <a:solidFill>
                <a:schemeClr val="accent1"/>
              </a:solidFill>
              <a:effectLst/>
              <a:latin typeface="+mn-lt"/>
              <a:ea typeface="+mn-ea"/>
              <a:cs typeface="+mn-cs"/>
            </a:rPr>
            <a:t>To complete the spreadsheet, begin with the </a:t>
          </a:r>
          <a:r>
            <a:rPr lang="en-GB" sz="1100" b="1" i="1">
              <a:solidFill>
                <a:schemeClr val="accent1"/>
              </a:solidFill>
              <a:effectLst/>
              <a:latin typeface="+mn-lt"/>
              <a:ea typeface="+mn-ea"/>
              <a:cs typeface="+mn-cs"/>
            </a:rPr>
            <a:t>Trip Profile </a:t>
          </a:r>
          <a:r>
            <a:rPr lang="en-GB" sz="1100" b="1" i="0">
              <a:solidFill>
                <a:schemeClr val="accent1"/>
              </a:solidFill>
              <a:effectLst/>
              <a:latin typeface="+mn-lt"/>
              <a:ea typeface="+mn-ea"/>
              <a:cs typeface="+mn-cs"/>
            </a:rPr>
            <a:t>sheet. </a:t>
          </a:r>
          <a:r>
            <a:rPr lang="en-GB" sz="1100" b="0" i="0">
              <a:solidFill>
                <a:schemeClr val="accent1"/>
              </a:solidFill>
              <a:effectLst/>
              <a:latin typeface="+mn-lt"/>
              <a:ea typeface="+mn-ea"/>
              <a:cs typeface="+mn-cs"/>
            </a:rPr>
            <a:t>The information requested in the </a:t>
          </a:r>
          <a:r>
            <a:rPr lang="en-GB" sz="1100" b="0" i="1">
              <a:solidFill>
                <a:schemeClr val="accent1"/>
              </a:solidFill>
              <a:effectLst/>
              <a:latin typeface="+mn-lt"/>
              <a:ea typeface="+mn-ea"/>
              <a:cs typeface="+mn-cs"/>
            </a:rPr>
            <a:t>Trip Profile </a:t>
          </a:r>
          <a:r>
            <a:rPr lang="en-GB" sz="1100" b="0" i="0">
              <a:solidFill>
                <a:schemeClr val="accent1"/>
              </a:solidFill>
              <a:effectLst/>
              <a:latin typeface="+mn-lt"/>
              <a:ea typeface="+mn-ea"/>
              <a:cs typeface="+mn-cs"/>
            </a:rPr>
            <a:t>sheet is meant to be helpful for YOUR records, documenting the details characterising the trip. </a:t>
          </a:r>
        </a:p>
        <a:p>
          <a:pPr marL="171450" indent="-171450">
            <a:buFont typeface="Wingdings" panose="05000000000000000000" pitchFamily="2" charset="2"/>
            <a:buChar char="ü"/>
          </a:pPr>
          <a:endParaRPr lang="en-GB" sz="1100" b="1" i="0">
            <a:solidFill>
              <a:schemeClr val="accent1"/>
            </a:solidFill>
            <a:effectLst/>
            <a:latin typeface="+mn-lt"/>
            <a:ea typeface="+mn-ea"/>
            <a:cs typeface="+mn-cs"/>
          </a:endParaRPr>
        </a:p>
        <a:p>
          <a:pPr marL="171450" indent="-171450">
            <a:buFont typeface="Wingdings" panose="05000000000000000000" pitchFamily="2" charset="2"/>
            <a:buChar char="ü"/>
          </a:pPr>
          <a:r>
            <a:rPr lang="en-GB" sz="1100" b="1" i="0">
              <a:solidFill>
                <a:schemeClr val="accent1"/>
              </a:solidFill>
              <a:effectLst/>
              <a:latin typeface="+mn-lt"/>
              <a:ea typeface="+mn-ea"/>
              <a:cs typeface="+mn-cs"/>
            </a:rPr>
            <a:t>Next complete the </a:t>
          </a:r>
          <a:r>
            <a:rPr lang="en-GB" sz="1100" b="1" i="1">
              <a:solidFill>
                <a:schemeClr val="accent1"/>
              </a:solidFill>
              <a:effectLst/>
              <a:latin typeface="+mn-lt"/>
              <a:ea typeface="+mn-ea"/>
              <a:cs typeface="+mn-cs"/>
            </a:rPr>
            <a:t>Gear</a:t>
          </a:r>
          <a:r>
            <a:rPr lang="en-GB" sz="1100" b="1" i="0">
              <a:solidFill>
                <a:schemeClr val="accent1"/>
              </a:solidFill>
              <a:effectLst/>
              <a:latin typeface="+mn-lt"/>
              <a:ea typeface="+mn-ea"/>
              <a:cs typeface="+mn-cs"/>
            </a:rPr>
            <a:t> sheets with catch and sales data for each gear used during the trip.  </a:t>
          </a:r>
          <a:r>
            <a:rPr lang="en-GB" sz="1100" b="0" i="0">
              <a:solidFill>
                <a:schemeClr val="accent1"/>
              </a:solidFill>
              <a:effectLst/>
              <a:latin typeface="+mn-lt"/>
              <a:ea typeface="+mn-ea"/>
              <a:cs typeface="+mn-cs"/>
            </a:rPr>
            <a:t>Full catch compositions should be clearly recorded during the trip for each gear with as much detail as possible in terms of species and size of individuals so the share of marketable catch from each gear can be accurately compared. Non-quota, non-marketable species can be grouped together</a:t>
          </a:r>
          <a:r>
            <a:rPr lang="en-GB" sz="1100" b="0" i="0" baseline="0">
              <a:solidFill>
                <a:schemeClr val="accent1"/>
              </a:solidFill>
              <a:effectLst/>
              <a:latin typeface="+mn-lt"/>
              <a:ea typeface="+mn-ea"/>
              <a:cs typeface="+mn-cs"/>
            </a:rPr>
            <a:t> </a:t>
          </a:r>
          <a:r>
            <a:rPr lang="en-GB" sz="1100" b="0" i="0">
              <a:solidFill>
                <a:schemeClr val="accent1"/>
              </a:solidFill>
              <a:effectLst/>
              <a:latin typeface="+mn-lt"/>
              <a:ea typeface="+mn-ea"/>
              <a:cs typeface="+mn-cs"/>
            </a:rPr>
            <a:t>and recorded as "bulk (other unmarketable)" catch. When entering total catch and total sales weights for each species, make sure that Quantity caught and Quantity sold are in the same presentation format (e.g. gutted, whole, etc.) as this will impact calculations of the percent of marketable catch. Convert between presentation formats using:  https://ec.europa.eu/fisheries/sites/fisheries/files/docs/body/table01.pdf. There are two ways to accurately allocate sales values to the appropriate gear: 1.) Before the trip, agree expected average market prices for marketable species and size grades that could be caught during the trip,</a:t>
          </a:r>
          <a:r>
            <a:rPr lang="en-GB" sz="1100" b="0" i="0" baseline="0">
              <a:solidFill>
                <a:schemeClr val="accent1"/>
              </a:solidFill>
              <a:effectLst/>
              <a:latin typeface="+mn-lt"/>
              <a:ea typeface="+mn-ea"/>
              <a:cs typeface="+mn-cs"/>
            </a:rPr>
            <a:t> then after the trip, </a:t>
          </a:r>
          <a:r>
            <a:rPr lang="en-GB" sz="1100" b="0" i="0">
              <a:solidFill>
                <a:schemeClr val="accent1"/>
              </a:solidFill>
              <a:effectLst/>
              <a:latin typeface="+mn-lt"/>
              <a:ea typeface="+mn-ea"/>
              <a:cs typeface="+mn-cs"/>
            </a:rPr>
            <a:t>multiply these average prices by catch quantities recorded during the trip for each gear OR 2.) Keep catches from the trial and control gears separate through the sales process so that it's clear which boxes came from which gears and record true total sales values per species, size grade and gear.</a:t>
          </a:r>
        </a:p>
        <a:p>
          <a:pPr marL="171450" indent="-171450">
            <a:buFont typeface="Wingdings" panose="05000000000000000000" pitchFamily="2" charset="2"/>
            <a:buChar char="ü"/>
          </a:pPr>
          <a:endParaRPr lang="en-GB" sz="1100" b="1" i="0">
            <a:solidFill>
              <a:schemeClr val="accent1"/>
            </a:solidFill>
            <a:effectLst/>
            <a:latin typeface="+mn-lt"/>
            <a:ea typeface="+mn-ea"/>
            <a:cs typeface="+mn-cs"/>
          </a:endParaRPr>
        </a:p>
        <a:p>
          <a:pPr marL="171450" indent="-171450">
            <a:buFont typeface="Wingdings" panose="05000000000000000000" pitchFamily="2" charset="2"/>
            <a:buChar char="ü"/>
          </a:pPr>
          <a:r>
            <a:rPr lang="en-GB" sz="1100" b="1" i="0">
              <a:solidFill>
                <a:schemeClr val="accent1"/>
              </a:solidFill>
              <a:effectLst/>
              <a:latin typeface="+mn-lt"/>
              <a:ea typeface="+mn-ea"/>
              <a:cs typeface="+mn-cs"/>
            </a:rPr>
            <a:t>After entering the catch and sales information into the </a:t>
          </a:r>
          <a:r>
            <a:rPr lang="en-GB" sz="1100" b="1" i="1">
              <a:solidFill>
                <a:schemeClr val="accent1"/>
              </a:solidFill>
              <a:effectLst/>
              <a:latin typeface="+mn-lt"/>
              <a:ea typeface="+mn-ea"/>
              <a:cs typeface="+mn-cs"/>
            </a:rPr>
            <a:t>Gear</a:t>
          </a:r>
          <a:r>
            <a:rPr lang="en-GB" sz="1100" b="1" i="0">
              <a:solidFill>
                <a:schemeClr val="accent1"/>
              </a:solidFill>
              <a:effectLst/>
              <a:latin typeface="+mn-lt"/>
              <a:ea typeface="+mn-ea"/>
              <a:cs typeface="+mn-cs"/>
            </a:rPr>
            <a:t> sheets, fill in the </a:t>
          </a:r>
          <a:r>
            <a:rPr lang="en-GB" sz="1100" b="1" i="1">
              <a:solidFill>
                <a:schemeClr val="accent1"/>
              </a:solidFill>
              <a:effectLst/>
              <a:latin typeface="+mn-lt"/>
              <a:ea typeface="+mn-ea"/>
              <a:cs typeface="+mn-cs"/>
            </a:rPr>
            <a:t>Trip Costs </a:t>
          </a:r>
          <a:r>
            <a:rPr lang="en-GB" sz="1100" b="1" i="0">
              <a:solidFill>
                <a:schemeClr val="accent1"/>
              </a:solidFill>
              <a:effectLst/>
              <a:latin typeface="+mn-lt"/>
              <a:ea typeface="+mn-ea"/>
              <a:cs typeface="+mn-cs"/>
            </a:rPr>
            <a:t>sheet, with operating cost estimates from the trip. </a:t>
          </a:r>
        </a:p>
        <a:p>
          <a:pPr marL="171450" indent="-171450">
            <a:buFont typeface="Wingdings" panose="05000000000000000000" pitchFamily="2" charset="2"/>
            <a:buChar char="ü"/>
          </a:pPr>
          <a:endParaRPr lang="en-GB" sz="1100" b="1" i="0">
            <a:solidFill>
              <a:schemeClr val="accent1"/>
            </a:solidFill>
            <a:effectLst/>
            <a:latin typeface="+mn-lt"/>
            <a:ea typeface="+mn-ea"/>
            <a:cs typeface="+mn-cs"/>
          </a:endParaRPr>
        </a:p>
        <a:p>
          <a:pPr marL="171450" indent="-171450">
            <a:buFont typeface="Wingdings" panose="05000000000000000000" pitchFamily="2" charset="2"/>
            <a:buChar char="ü"/>
          </a:pPr>
          <a:r>
            <a:rPr lang="en-GB" sz="1100" b="1" i="0">
              <a:solidFill>
                <a:schemeClr val="accent1"/>
              </a:solidFill>
              <a:effectLst/>
              <a:latin typeface="+mn-lt"/>
              <a:ea typeface="+mn-ea"/>
              <a:cs typeface="+mn-cs"/>
            </a:rPr>
            <a:t>Finally complete the </a:t>
          </a:r>
          <a:r>
            <a:rPr lang="en-GB" sz="1100" b="1" i="1">
              <a:solidFill>
                <a:schemeClr val="accent1"/>
              </a:solidFill>
              <a:effectLst/>
              <a:latin typeface="+mn-lt"/>
              <a:ea typeface="+mn-ea"/>
              <a:cs typeface="+mn-cs"/>
            </a:rPr>
            <a:t>Trip Assessment </a:t>
          </a:r>
          <a:r>
            <a:rPr lang="en-GB" sz="1100" b="1" i="0">
              <a:solidFill>
                <a:schemeClr val="accent1"/>
              </a:solidFill>
              <a:effectLst/>
              <a:latin typeface="+mn-lt"/>
              <a:ea typeface="+mn-ea"/>
              <a:cs typeface="+mn-cs"/>
            </a:rPr>
            <a:t>sheet. </a:t>
          </a:r>
        </a:p>
        <a:p>
          <a:pPr marL="171450" indent="-171450">
            <a:buFont typeface="Wingdings" panose="05000000000000000000" pitchFamily="2" charset="2"/>
            <a:buChar char="ü"/>
          </a:pPr>
          <a:endParaRPr lang="en-GB" sz="1100" b="1" i="0">
            <a:solidFill>
              <a:schemeClr val="accent1"/>
            </a:solidFill>
            <a:effectLst/>
            <a:latin typeface="+mn-lt"/>
            <a:ea typeface="+mn-ea"/>
            <a:cs typeface="+mn-cs"/>
          </a:endParaRPr>
        </a:p>
        <a:p>
          <a:pPr marL="171450" indent="-171450">
            <a:buFont typeface="Wingdings" panose="05000000000000000000" pitchFamily="2" charset="2"/>
            <a:buChar char="ü"/>
          </a:pPr>
          <a:r>
            <a:rPr lang="en-GB" sz="1100" b="1" i="0">
              <a:solidFill>
                <a:schemeClr val="accent1"/>
              </a:solidFill>
              <a:effectLst/>
              <a:latin typeface="+mn-lt"/>
              <a:ea typeface="+mn-ea"/>
              <a:cs typeface="+mn-cs"/>
            </a:rPr>
            <a:t>---------------------------------------------------------------------------------------------------------------------------------------------------------------------------------------------------------------------------------------------------------------------------------------------------------------------------</a:t>
          </a:r>
        </a:p>
        <a:p>
          <a:pPr marL="171450" indent="-171450">
            <a:buFont typeface="Wingdings" panose="05000000000000000000" pitchFamily="2" charset="2"/>
            <a:buChar char="ü"/>
          </a:pPr>
          <a:endParaRPr lang="en-GB" sz="1100">
            <a:solidFill>
              <a:schemeClr val="accent1"/>
            </a:solidFill>
            <a:effectLst/>
            <a:latin typeface="+mn-lt"/>
            <a:ea typeface="+mn-ea"/>
            <a:cs typeface="+mn-cs"/>
          </a:endParaRPr>
        </a:p>
        <a:p>
          <a:pPr marL="171450" indent="-171450">
            <a:buFont typeface="Wingdings" panose="05000000000000000000" pitchFamily="2" charset="2"/>
            <a:buChar char="ü"/>
          </a:pPr>
          <a:r>
            <a:rPr lang="en-GB" sz="1100" b="0" i="0">
              <a:solidFill>
                <a:schemeClr val="accent1"/>
              </a:solidFill>
              <a:effectLst/>
              <a:latin typeface="+mn-lt"/>
              <a:ea typeface="+mn-ea"/>
              <a:cs typeface="+mn-cs"/>
            </a:rPr>
            <a:t>Users should </a:t>
          </a:r>
          <a:r>
            <a:rPr lang="en-GB" sz="1100" b="1" i="0">
              <a:solidFill>
                <a:schemeClr val="accent1"/>
              </a:solidFill>
              <a:effectLst/>
              <a:latin typeface="+mn-lt"/>
              <a:ea typeface="+mn-ea"/>
              <a:cs typeface="+mn-cs"/>
            </a:rPr>
            <a:t>ONLY ENTER INFORMATION IN WHITE CELLS</a:t>
          </a:r>
          <a:r>
            <a:rPr lang="en-GB" sz="1100" b="0" i="0">
              <a:solidFill>
                <a:schemeClr val="accent1"/>
              </a:solidFill>
              <a:effectLst/>
              <a:latin typeface="+mn-lt"/>
              <a:ea typeface="+mn-ea"/>
              <a:cs typeface="+mn-cs"/>
            </a:rPr>
            <a:t>. Users can choose how much information to include; however, </a:t>
          </a:r>
          <a:r>
            <a:rPr lang="en-GB" sz="1100" b="1" i="0">
              <a:solidFill>
                <a:schemeClr val="accent1"/>
              </a:solidFill>
              <a:effectLst/>
              <a:latin typeface="+mn-lt"/>
              <a:ea typeface="+mn-ea"/>
              <a:cs typeface="+mn-cs"/>
            </a:rPr>
            <a:t>at a minimum, users should enter information into the </a:t>
          </a:r>
          <a:r>
            <a:rPr lang="en-GB" sz="1100" b="1" i="1">
              <a:solidFill>
                <a:schemeClr val="accent1"/>
              </a:solidFill>
              <a:effectLst/>
              <a:latin typeface="+mn-lt"/>
              <a:ea typeface="+mn-ea"/>
              <a:cs typeface="+mn-cs"/>
            </a:rPr>
            <a:t>Gear</a:t>
          </a:r>
          <a:r>
            <a:rPr lang="en-GB" sz="1100" b="1" i="1" baseline="0">
              <a:solidFill>
                <a:schemeClr val="accent1"/>
              </a:solidFill>
              <a:effectLst/>
              <a:latin typeface="+mn-lt"/>
              <a:ea typeface="+mn-ea"/>
              <a:cs typeface="+mn-cs"/>
            </a:rPr>
            <a:t> </a:t>
          </a:r>
          <a:r>
            <a:rPr lang="en-GB" sz="1100" b="1" i="0" baseline="0">
              <a:solidFill>
                <a:schemeClr val="accent1"/>
              </a:solidFill>
              <a:effectLst/>
              <a:latin typeface="+mn-lt"/>
              <a:ea typeface="+mn-ea"/>
              <a:cs typeface="+mn-cs"/>
            </a:rPr>
            <a:t>sheets</a:t>
          </a:r>
          <a:r>
            <a:rPr lang="en-GB" sz="1100" b="1" i="1" baseline="0">
              <a:solidFill>
                <a:schemeClr val="accent1"/>
              </a:solidFill>
              <a:effectLst/>
              <a:latin typeface="+mn-lt"/>
              <a:ea typeface="+mn-ea"/>
              <a:cs typeface="+mn-cs"/>
            </a:rPr>
            <a:t> </a:t>
          </a:r>
          <a:r>
            <a:rPr lang="en-GB" sz="1100" b="1" i="0" baseline="0">
              <a:solidFill>
                <a:schemeClr val="accent1"/>
              </a:solidFill>
              <a:effectLst/>
              <a:latin typeface="+mn-lt"/>
              <a:ea typeface="+mn-ea"/>
              <a:cs typeface="+mn-cs"/>
            </a:rPr>
            <a:t>and </a:t>
          </a:r>
          <a:r>
            <a:rPr lang="en-GB" sz="1100" b="1" i="1" baseline="0">
              <a:solidFill>
                <a:schemeClr val="accent1"/>
              </a:solidFill>
              <a:effectLst/>
              <a:latin typeface="+mn-lt"/>
              <a:ea typeface="+mn-ea"/>
              <a:cs typeface="+mn-cs"/>
            </a:rPr>
            <a:t>Trip Cost </a:t>
          </a:r>
          <a:r>
            <a:rPr lang="en-GB" sz="1100" b="1" i="0" baseline="0">
              <a:solidFill>
                <a:schemeClr val="accent1"/>
              </a:solidFill>
              <a:effectLst/>
              <a:latin typeface="+mn-lt"/>
              <a:ea typeface="+mn-ea"/>
              <a:cs typeface="+mn-cs"/>
            </a:rPr>
            <a:t>sheet</a:t>
          </a:r>
          <a:r>
            <a:rPr lang="en-GB" sz="1100" b="1" i="0">
              <a:solidFill>
                <a:schemeClr val="accent1"/>
              </a:solidFill>
              <a:effectLst/>
              <a:latin typeface="+mn-lt"/>
              <a:ea typeface="+mn-ea"/>
              <a:cs typeface="+mn-cs"/>
            </a:rPr>
            <a:t> </a:t>
          </a:r>
          <a:r>
            <a:rPr lang="en-GB" sz="1100" b="0" i="0">
              <a:solidFill>
                <a:schemeClr val="accent1"/>
              </a:solidFill>
              <a:effectLst/>
              <a:latin typeface="+mn-lt"/>
              <a:ea typeface="+mn-ea"/>
              <a:cs typeface="+mn-cs"/>
            </a:rPr>
            <a:t>as this information is necessary for final calculations in the </a:t>
          </a:r>
          <a:r>
            <a:rPr lang="en-GB" sz="1100" b="0" i="1">
              <a:solidFill>
                <a:schemeClr val="accent1"/>
              </a:solidFill>
              <a:effectLst/>
              <a:latin typeface="+mn-lt"/>
              <a:ea typeface="+mn-ea"/>
              <a:cs typeface="+mn-cs"/>
            </a:rPr>
            <a:t>Financial Assessment </a:t>
          </a:r>
          <a:r>
            <a:rPr lang="en-GB" sz="1100" b="0" i="0">
              <a:solidFill>
                <a:schemeClr val="accent1"/>
              </a:solidFill>
              <a:effectLst/>
              <a:latin typeface="+mn-lt"/>
              <a:ea typeface="+mn-ea"/>
              <a:cs typeface="+mn-cs"/>
            </a:rPr>
            <a:t>sheet. </a:t>
          </a:r>
        </a:p>
        <a:p>
          <a:pPr marL="171450" indent="-171450">
            <a:buFont typeface="Wingdings" panose="05000000000000000000" pitchFamily="2" charset="2"/>
            <a:buChar char="ü"/>
          </a:pPr>
          <a:endParaRPr lang="en-GB" sz="1100" b="0" i="0">
            <a:solidFill>
              <a:schemeClr val="accent1"/>
            </a:solidFill>
            <a:effectLst/>
            <a:latin typeface="+mn-lt"/>
            <a:ea typeface="+mn-ea"/>
            <a:cs typeface="+mn-cs"/>
          </a:endParaRPr>
        </a:p>
        <a:p>
          <a:pPr marL="171450" indent="-171450">
            <a:buFont typeface="Wingdings" panose="05000000000000000000" pitchFamily="2" charset="2"/>
            <a:buChar char="ü"/>
          </a:pPr>
          <a:r>
            <a:rPr lang="en-GB" sz="1100" b="0" i="0">
              <a:solidFill>
                <a:schemeClr val="accent1"/>
              </a:solidFill>
              <a:effectLst/>
              <a:latin typeface="+mn-lt"/>
              <a:ea typeface="+mn-ea"/>
              <a:cs typeface="+mn-cs"/>
            </a:rPr>
            <a:t>If costs and revenues are too difficult to calculate or estimate, the Revenue columns and Trip Costs sheet can be left blank and the spreadsheet can simply be used to collect and compare catch composition data between control and trial gears.</a:t>
          </a:r>
        </a:p>
        <a:p>
          <a:pPr marL="171450" indent="-171450">
            <a:buFont typeface="Wingdings" panose="05000000000000000000" pitchFamily="2" charset="2"/>
            <a:buChar char="ü"/>
          </a:pPr>
          <a:endParaRPr lang="en-GB" sz="1100" b="0" i="0">
            <a:solidFill>
              <a:schemeClr val="accent1"/>
            </a:solidFill>
            <a:effectLst/>
            <a:latin typeface="+mn-lt"/>
            <a:ea typeface="+mn-ea"/>
            <a:cs typeface="+mn-cs"/>
          </a:endParaRPr>
        </a:p>
        <a:p>
          <a:pPr marL="171450" indent="-171450">
            <a:buFont typeface="Wingdings" panose="05000000000000000000" pitchFamily="2" charset="2"/>
            <a:buChar char="ü"/>
          </a:pPr>
          <a:r>
            <a:rPr lang="en-GB" sz="1100" b="1" i="0">
              <a:solidFill>
                <a:schemeClr val="accent1"/>
              </a:solidFill>
              <a:effectLst/>
              <a:latin typeface="+mn-lt"/>
              <a:ea typeface="+mn-ea"/>
              <a:cs typeface="+mn-cs"/>
            </a:rPr>
            <a:t>Grey cells contain formulas; these cells are locked and should</a:t>
          </a:r>
          <a:r>
            <a:rPr lang="en-GB" sz="1100" b="1" i="0" baseline="0">
              <a:solidFill>
                <a:schemeClr val="accent1"/>
              </a:solidFill>
              <a:effectLst/>
              <a:latin typeface="+mn-lt"/>
              <a:ea typeface="+mn-ea"/>
              <a:cs typeface="+mn-cs"/>
            </a:rPr>
            <a:t> </a:t>
          </a:r>
          <a:r>
            <a:rPr lang="en-GB" sz="1100" b="1" i="0" u="sng" baseline="0">
              <a:solidFill>
                <a:schemeClr val="accent1"/>
              </a:solidFill>
              <a:effectLst/>
              <a:latin typeface="+mn-lt"/>
              <a:ea typeface="+mn-ea"/>
              <a:cs typeface="+mn-cs"/>
            </a:rPr>
            <a:t>NOT</a:t>
          </a:r>
          <a:r>
            <a:rPr lang="en-GB" sz="1100" b="1" i="0" baseline="0">
              <a:solidFill>
                <a:schemeClr val="accent1"/>
              </a:solidFill>
              <a:effectLst/>
              <a:latin typeface="+mn-lt"/>
              <a:ea typeface="+mn-ea"/>
              <a:cs typeface="+mn-cs"/>
            </a:rPr>
            <a:t> be edited </a:t>
          </a:r>
          <a:r>
            <a:rPr lang="en-GB" sz="1100" b="0" i="0" baseline="0">
              <a:solidFill>
                <a:schemeClr val="accent1"/>
              </a:solidFill>
              <a:effectLst/>
              <a:latin typeface="+mn-lt"/>
              <a:ea typeface="+mn-ea"/>
              <a:cs typeface="+mn-cs"/>
            </a:rPr>
            <a:t>by the use</a:t>
          </a:r>
          <a:r>
            <a:rPr lang="en-GB" sz="1100" b="0" i="0">
              <a:solidFill>
                <a:schemeClr val="accent1"/>
              </a:solidFill>
              <a:effectLst/>
              <a:latin typeface="+mn-lt"/>
              <a:ea typeface="+mn-ea"/>
              <a:cs typeface="+mn-cs"/>
            </a:rPr>
            <a:t>r. </a:t>
          </a:r>
        </a:p>
        <a:p>
          <a:pPr marL="171450" indent="-171450">
            <a:buFont typeface="Wingdings" panose="05000000000000000000" pitchFamily="2" charset="2"/>
            <a:buChar char="ü"/>
          </a:pPr>
          <a:endParaRPr lang="en-GB" sz="1100">
            <a:solidFill>
              <a:schemeClr val="accent1"/>
            </a:solidFill>
            <a:effectLst/>
            <a:latin typeface="+mn-lt"/>
            <a:ea typeface="+mn-ea"/>
            <a:cs typeface="+mn-cs"/>
          </a:endParaRPr>
        </a:p>
        <a:p>
          <a:pPr marL="171450" indent="-171450">
            <a:buFont typeface="Wingdings" panose="05000000000000000000" pitchFamily="2" charset="2"/>
            <a:buChar char="ü"/>
          </a:pPr>
          <a:r>
            <a:rPr lang="en-GB" sz="1100" b="1" i="0">
              <a:solidFill>
                <a:schemeClr val="accent1"/>
              </a:solidFill>
              <a:effectLst/>
              <a:latin typeface="+mn-lt"/>
              <a:ea typeface="+mn-ea"/>
              <a:cs typeface="+mn-cs"/>
            </a:rPr>
            <a:t>In any cell that requires a number</a:t>
          </a:r>
          <a:r>
            <a:rPr lang="en-GB" sz="1100" b="0" i="0">
              <a:solidFill>
                <a:schemeClr val="accent1"/>
              </a:solidFill>
              <a:effectLst/>
              <a:latin typeface="+mn-lt"/>
              <a:ea typeface="+mn-ea"/>
              <a:cs typeface="+mn-cs"/>
            </a:rPr>
            <a:t>, </a:t>
          </a:r>
          <a:r>
            <a:rPr lang="en-GB" sz="1100" b="1" i="0">
              <a:solidFill>
                <a:schemeClr val="accent1"/>
              </a:solidFill>
              <a:effectLst/>
              <a:latin typeface="+mn-lt"/>
              <a:ea typeface="+mn-ea"/>
              <a:cs typeface="+mn-cs"/>
            </a:rPr>
            <a:t>only input the number</a:t>
          </a:r>
          <a:r>
            <a:rPr lang="en-GB" sz="1100" b="0" i="0">
              <a:solidFill>
                <a:schemeClr val="accent1"/>
              </a:solidFill>
              <a:effectLst/>
              <a:latin typeface="+mn-lt"/>
              <a:ea typeface="+mn-ea"/>
              <a:cs typeface="+mn-cs"/>
            </a:rPr>
            <a:t>, as any letters included in these cells will stop the spreadsheet from being able to complete final calculations (e.g. for the cells “Total</a:t>
          </a:r>
          <a:r>
            <a:rPr lang="en-GB" sz="1100" b="0" i="0" baseline="0">
              <a:solidFill>
                <a:schemeClr val="accent1"/>
              </a:solidFill>
              <a:effectLst/>
              <a:latin typeface="+mn-lt"/>
              <a:ea typeface="+mn-ea"/>
              <a:cs typeface="+mn-cs"/>
            </a:rPr>
            <a:t> Weight (kg</a:t>
          </a:r>
          <a:r>
            <a:rPr lang="en-GB" sz="1100" b="0" i="0">
              <a:solidFill>
                <a:schemeClr val="accent1"/>
              </a:solidFill>
              <a:effectLst/>
              <a:latin typeface="+mn-lt"/>
              <a:ea typeface="+mn-ea"/>
              <a:cs typeface="+mn-cs"/>
            </a:rPr>
            <a:t>)”, in the </a:t>
          </a:r>
          <a:r>
            <a:rPr lang="en-GB" sz="1100" b="0" i="1">
              <a:solidFill>
                <a:schemeClr val="accent1"/>
              </a:solidFill>
              <a:effectLst/>
              <a:latin typeface="+mn-lt"/>
              <a:ea typeface="+mn-ea"/>
              <a:cs typeface="+mn-cs"/>
            </a:rPr>
            <a:t>Gear</a:t>
          </a:r>
          <a:r>
            <a:rPr lang="en-GB" sz="1100" b="0" i="0" baseline="0">
              <a:solidFill>
                <a:schemeClr val="accent1"/>
              </a:solidFill>
              <a:effectLst/>
              <a:latin typeface="+mn-lt"/>
              <a:ea typeface="+mn-ea"/>
              <a:cs typeface="+mn-cs"/>
            </a:rPr>
            <a:t> sheets</a:t>
          </a:r>
          <a:r>
            <a:rPr lang="en-GB" sz="1100" b="0" i="0">
              <a:solidFill>
                <a:schemeClr val="accent1"/>
              </a:solidFill>
              <a:effectLst/>
              <a:latin typeface="+mn-lt"/>
              <a:ea typeface="+mn-ea"/>
              <a:cs typeface="+mn-cs"/>
            </a:rPr>
            <a:t>,</a:t>
          </a:r>
          <a:r>
            <a:rPr lang="en-GB" sz="1100" b="0" i="0" baseline="0">
              <a:solidFill>
                <a:schemeClr val="accent1"/>
              </a:solidFill>
              <a:effectLst/>
              <a:latin typeface="+mn-lt"/>
              <a:ea typeface="+mn-ea"/>
              <a:cs typeface="+mn-cs"/>
            </a:rPr>
            <a:t> </a:t>
          </a:r>
          <a:r>
            <a:rPr lang="en-GB" sz="1100" b="0" i="0">
              <a:solidFill>
                <a:schemeClr val="accent1"/>
              </a:solidFill>
              <a:effectLst/>
              <a:latin typeface="+mn-lt"/>
              <a:ea typeface="+mn-ea"/>
              <a:cs typeface="+mn-cs"/>
            </a:rPr>
            <a:t> the user should only enter the number “20”, rather than “20 kg”).</a:t>
          </a:r>
        </a:p>
        <a:p>
          <a:pPr marL="171450" indent="-171450">
            <a:buFont typeface="Wingdings" panose="05000000000000000000" pitchFamily="2" charset="2"/>
            <a:buChar char="ü"/>
          </a:pPr>
          <a:endParaRPr lang="en-GB" sz="1100" b="0" i="0">
            <a:solidFill>
              <a:schemeClr val="accent1"/>
            </a:solidFill>
            <a:effectLst/>
            <a:latin typeface="+mn-lt"/>
            <a:ea typeface="+mn-ea"/>
            <a:cs typeface="+mn-cs"/>
          </a:endParaRPr>
        </a:p>
        <a:p>
          <a:pPr marL="171450" indent="-171450">
            <a:buFont typeface="Wingdings" panose="05000000000000000000" pitchFamily="2" charset="2"/>
            <a:buChar char="ü"/>
          </a:pPr>
          <a:r>
            <a:rPr lang="en-GB" sz="1100" b="0" i="0">
              <a:solidFill>
                <a:schemeClr val="accent1"/>
              </a:solidFill>
              <a:effectLst/>
              <a:latin typeface="+mn-lt"/>
              <a:ea typeface="+mn-ea"/>
              <a:cs typeface="+mn-cs"/>
            </a:rPr>
            <a:t>---------------------------------------------------------------------------------------------------------------------------------------------------------------------------------------------------------------------------------------------------------------------------------------------------------------------------</a:t>
          </a:r>
        </a:p>
        <a:p>
          <a:pPr marL="171450" indent="-171450">
            <a:buFont typeface="Wingdings" panose="05000000000000000000" pitchFamily="2" charset="2"/>
            <a:buChar char="ü"/>
          </a:pPr>
          <a:endParaRPr lang="en-GB" sz="1100" b="0" i="0">
            <a:solidFill>
              <a:schemeClr val="accent1"/>
            </a:solidFill>
            <a:effectLst/>
            <a:latin typeface="+mn-lt"/>
            <a:ea typeface="+mn-ea"/>
            <a:cs typeface="+mn-cs"/>
          </a:endParaRPr>
        </a:p>
        <a:p>
          <a:pPr marL="171450" indent="-171450">
            <a:buFont typeface="Wingdings" panose="05000000000000000000" pitchFamily="2" charset="2"/>
            <a:buChar char="ü"/>
          </a:pPr>
          <a:r>
            <a:rPr lang="en-GB" sz="1100" b="0" i="0">
              <a:solidFill>
                <a:schemeClr val="accent1"/>
              </a:solidFill>
              <a:effectLst/>
              <a:latin typeface="+mn-lt"/>
              <a:ea typeface="+mn-ea"/>
              <a:cs typeface="+mn-cs"/>
            </a:rPr>
            <a:t>Drop down lists included in the spreadsheet are based on the UK fishing fleet operating in UK waters. Future versions of the spreadsheet may be designed for different regions. </a:t>
          </a:r>
        </a:p>
        <a:p>
          <a:pPr marL="171450" indent="-171450">
            <a:buFont typeface="Wingdings" panose="05000000000000000000" pitchFamily="2" charset="2"/>
            <a:buChar char="ü"/>
          </a:pPr>
          <a:endParaRPr lang="en-GB" sz="1100" b="0" i="0">
            <a:solidFill>
              <a:schemeClr val="accent1"/>
            </a:solidFill>
            <a:effectLst/>
            <a:latin typeface="+mn-lt"/>
            <a:ea typeface="+mn-ea"/>
            <a:cs typeface="+mn-cs"/>
          </a:endParaRPr>
        </a:p>
        <a:p>
          <a:pPr marL="171450" indent="-171450">
            <a:buFont typeface="Wingdings" panose="05000000000000000000" pitchFamily="2" charset="2"/>
            <a:buChar char="ü"/>
          </a:pPr>
          <a:r>
            <a:rPr lang="en-GB" sz="1100" b="0" i="0">
              <a:solidFill>
                <a:schemeClr val="accent1"/>
              </a:solidFill>
              <a:effectLst/>
              <a:latin typeface="+mn-lt"/>
              <a:ea typeface="+mn-ea"/>
              <a:cs typeface="+mn-cs"/>
            </a:rPr>
            <a:t>The current verison of the spreadsheet is designed for towed gears. Please contact Seafish at geartrialeconomics@seafish.co.uk for help modifying the spreadsheet to suit other gear types. </a:t>
          </a:r>
        </a:p>
        <a:p>
          <a:pPr marL="171450" indent="-171450">
            <a:buFont typeface="Wingdings" panose="05000000000000000000" pitchFamily="2" charset="2"/>
            <a:buChar char="ü"/>
          </a:pPr>
          <a:endParaRPr lang="en-GB" sz="1100" b="0" i="0">
            <a:solidFill>
              <a:schemeClr val="accent1"/>
            </a:solidFill>
            <a:effectLst/>
            <a:latin typeface="+mn-lt"/>
            <a:ea typeface="+mn-ea"/>
            <a:cs typeface="+mn-cs"/>
          </a:endParaRPr>
        </a:p>
        <a:p>
          <a:pPr marL="171450" indent="-171450">
            <a:buFont typeface="Wingdings" panose="05000000000000000000" pitchFamily="2" charset="2"/>
            <a:buChar char="ü"/>
          </a:pPr>
          <a:endParaRPr lang="en-GB" sz="1200" b="0" i="0">
            <a:solidFill>
              <a:schemeClr val="accent1"/>
            </a:solidFill>
            <a:effectLst/>
            <a:latin typeface="+mn-lt"/>
            <a:ea typeface="+mn-ea"/>
            <a:cs typeface="+mn-cs"/>
          </a:endParaRPr>
        </a:p>
        <a:p>
          <a:pPr marL="0" indent="0">
            <a:buFontTx/>
            <a:buNone/>
          </a:pPr>
          <a:r>
            <a:rPr lang="en-GB" sz="1200" b="0" i="1">
              <a:solidFill>
                <a:srgbClr val="DE0000"/>
              </a:solidFill>
              <a:effectLst/>
              <a:latin typeface="+mn-lt"/>
              <a:ea typeface="+mn-ea"/>
              <a:cs typeface="+mn-cs"/>
            </a:rPr>
            <a:t> *Please refer to the accompanying</a:t>
          </a:r>
          <a:r>
            <a:rPr lang="en-GB" sz="1200" b="0" i="1" baseline="0">
              <a:solidFill>
                <a:srgbClr val="DE0000"/>
              </a:solidFill>
              <a:effectLst/>
              <a:latin typeface="+mn-lt"/>
              <a:ea typeface="+mn-ea"/>
              <a:cs typeface="+mn-cs"/>
            </a:rPr>
            <a:t> Best Practice Guidance for further user information*</a:t>
          </a:r>
          <a:endParaRPr lang="en-GB" sz="1100" b="0" i="1">
            <a:solidFill>
              <a:srgbClr val="DE0000"/>
            </a:solidFill>
            <a:effectLst/>
            <a:latin typeface="+mn-lt"/>
            <a:ea typeface="+mn-ea"/>
            <a:cs typeface="+mn-cs"/>
          </a:endParaRPr>
        </a:p>
        <a:p>
          <a:endParaRPr lang="en-GB"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xdr:row>
          <xdr:rowOff>361950</xdr:rowOff>
        </xdr:from>
        <xdr:to>
          <xdr:col>4</xdr:col>
          <xdr:colOff>1943100</xdr:colOff>
          <xdr:row>4</xdr:row>
          <xdr:rowOff>222250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reduce catch of certain species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xdr:row>
          <xdr:rowOff>165100</xdr:rowOff>
        </xdr:from>
        <xdr:to>
          <xdr:col>4</xdr:col>
          <xdr:colOff>1993900</xdr:colOff>
          <xdr:row>4</xdr:row>
          <xdr:rowOff>342900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reduce catch of undersize species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12700</xdr:colOff>
          <xdr:row>4</xdr:row>
          <xdr:rowOff>304800</xdr:rowOff>
        </xdr:from>
        <xdr:to>
          <xdr:col>4</xdr:col>
          <xdr:colOff>1295400</xdr:colOff>
          <xdr:row>5</xdr:row>
          <xdr:rowOff>127000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reduce gear wear</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5</xdr:row>
          <xdr:rowOff>76200</xdr:rowOff>
        </xdr:from>
        <xdr:to>
          <xdr:col>4</xdr:col>
          <xdr:colOff>1765300</xdr:colOff>
          <xdr:row>5</xdr:row>
          <xdr:rowOff>279400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improve overall catch quality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5</xdr:row>
          <xdr:rowOff>241300</xdr:rowOff>
        </xdr:from>
        <xdr:to>
          <xdr:col>4</xdr:col>
          <xdr:colOff>1371600</xdr:colOff>
          <xdr:row>6</xdr:row>
          <xdr:rowOff>19050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1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reduce fuel consumption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5</xdr:row>
          <xdr:rowOff>361950</xdr:rowOff>
        </xdr:from>
        <xdr:to>
          <xdr:col>4</xdr:col>
          <xdr:colOff>1651000</xdr:colOff>
          <xdr:row>6</xdr:row>
          <xdr:rowOff>209550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1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reduce on-board sorting time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6</xdr:row>
          <xdr:rowOff>146050</xdr:rowOff>
        </xdr:from>
        <xdr:to>
          <xdr:col>4</xdr:col>
          <xdr:colOff>1504950</xdr:colOff>
          <xdr:row>6</xdr:row>
          <xdr:rowOff>342900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1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reduce habitat impact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xdr:row>
          <xdr:rowOff>361950</xdr:rowOff>
        </xdr:from>
        <xdr:to>
          <xdr:col>4</xdr:col>
          <xdr:colOff>1943100</xdr:colOff>
          <xdr:row>4</xdr:row>
          <xdr:rowOff>222250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1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reduce catch of certain species</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
  <sheetViews>
    <sheetView tabSelected="1" workbookViewId="0"/>
  </sheetViews>
  <sheetFormatPr defaultColWidth="9.140625" defaultRowHeight="14.45"/>
  <cols>
    <col min="1" max="1" width="1.140625" style="72" customWidth="1"/>
    <col min="2" max="16384" width="9.140625" style="72"/>
  </cols>
  <sheetData>
    <row r="1" ht="3" customHeight="1"/>
  </sheetData>
  <sheetProtection password="CDB4" sheet="1" objects="1" scenarios="1" selectLockedCells="1" selectUn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I251"/>
  <sheetViews>
    <sheetView topLeftCell="B1" workbookViewId="0">
      <selection activeCell="G40" sqref="G40"/>
    </sheetView>
  </sheetViews>
  <sheetFormatPr defaultRowHeight="14.45"/>
  <cols>
    <col min="1" max="1" width="39.28515625" bestFit="1" customWidth="1"/>
    <col min="2" max="2" width="9.5703125" bestFit="1" customWidth="1"/>
    <col min="3" max="3" width="36.5703125" bestFit="1" customWidth="1"/>
    <col min="4" max="4" width="21" bestFit="1" customWidth="1"/>
    <col min="5" max="5" width="12.28515625" bestFit="1" customWidth="1"/>
    <col min="6" max="6" width="30.85546875" bestFit="1" customWidth="1"/>
    <col min="7" max="7" width="38.85546875" bestFit="1" customWidth="1"/>
    <col min="8" max="8" width="13.7109375" bestFit="1" customWidth="1"/>
    <col min="9" max="9" width="12" bestFit="1" customWidth="1"/>
  </cols>
  <sheetData>
    <row r="2" spans="1:9" ht="15" thickBot="1">
      <c r="A2" s="1" t="s">
        <v>104</v>
      </c>
      <c r="B2" s="1" t="s">
        <v>105</v>
      </c>
      <c r="C2" s="1" t="s">
        <v>106</v>
      </c>
      <c r="D2" s="1" t="s">
        <v>107</v>
      </c>
      <c r="E2" s="1" t="s">
        <v>108</v>
      </c>
      <c r="F2" s="1" t="s">
        <v>109</v>
      </c>
      <c r="G2" s="1" t="s">
        <v>110</v>
      </c>
      <c r="H2" s="1" t="s">
        <v>111</v>
      </c>
      <c r="I2" s="1" t="s">
        <v>112</v>
      </c>
    </row>
    <row r="3" spans="1:9">
      <c r="A3" t="s">
        <v>113</v>
      </c>
      <c r="B3" t="s">
        <v>114</v>
      </c>
      <c r="C3" t="s">
        <v>113</v>
      </c>
      <c r="D3" t="s">
        <v>113</v>
      </c>
      <c r="E3" t="s">
        <v>113</v>
      </c>
      <c r="F3" t="s">
        <v>113</v>
      </c>
      <c r="G3" t="s">
        <v>113</v>
      </c>
      <c r="H3" t="s">
        <v>113</v>
      </c>
      <c r="I3" t="s">
        <v>113</v>
      </c>
    </row>
    <row r="4" spans="1:9">
      <c r="A4" t="s">
        <v>115</v>
      </c>
      <c r="B4" t="s">
        <v>116</v>
      </c>
      <c r="C4" t="s">
        <v>117</v>
      </c>
      <c r="D4" t="s">
        <v>118</v>
      </c>
      <c r="E4" t="s">
        <v>119</v>
      </c>
      <c r="F4" t="s">
        <v>120</v>
      </c>
      <c r="G4" t="s">
        <v>121</v>
      </c>
      <c r="H4" t="s">
        <v>122</v>
      </c>
      <c r="I4" t="s">
        <v>123</v>
      </c>
    </row>
    <row r="5" spans="1:9">
      <c r="A5" t="s">
        <v>124</v>
      </c>
      <c r="B5" t="s">
        <v>125</v>
      </c>
      <c r="C5" t="s">
        <v>126</v>
      </c>
      <c r="D5" t="s">
        <v>127</v>
      </c>
      <c r="E5" t="s">
        <v>128</v>
      </c>
      <c r="F5" t="s">
        <v>129</v>
      </c>
      <c r="G5" s="2" t="s">
        <v>129</v>
      </c>
      <c r="H5" t="s">
        <v>130</v>
      </c>
      <c r="I5" t="s">
        <v>131</v>
      </c>
    </row>
    <row r="6" spans="1:9">
      <c r="A6" t="s">
        <v>132</v>
      </c>
      <c r="B6" t="s">
        <v>133</v>
      </c>
      <c r="C6" t="s">
        <v>134</v>
      </c>
      <c r="D6" t="s">
        <v>135</v>
      </c>
      <c r="E6" t="s">
        <v>136</v>
      </c>
      <c r="F6" t="s">
        <v>137</v>
      </c>
      <c r="G6" s="2" t="s">
        <v>138</v>
      </c>
      <c r="H6" t="s">
        <v>139</v>
      </c>
      <c r="I6" t="s">
        <v>140</v>
      </c>
    </row>
    <row r="7" spans="1:9">
      <c r="A7" t="s">
        <v>141</v>
      </c>
      <c r="B7" t="s">
        <v>142</v>
      </c>
      <c r="C7" t="s">
        <v>143</v>
      </c>
      <c r="D7" t="s">
        <v>144</v>
      </c>
      <c r="E7" t="s">
        <v>145</v>
      </c>
      <c r="F7" t="s">
        <v>146</v>
      </c>
      <c r="G7" s="2" t="s">
        <v>147</v>
      </c>
      <c r="H7" t="s">
        <v>148</v>
      </c>
      <c r="I7" t="s">
        <v>149</v>
      </c>
    </row>
    <row r="8" spans="1:9">
      <c r="A8" t="s">
        <v>150</v>
      </c>
      <c r="B8" t="s">
        <v>151</v>
      </c>
      <c r="C8" t="s">
        <v>152</v>
      </c>
      <c r="D8" t="s">
        <v>153</v>
      </c>
      <c r="E8" t="s">
        <v>154</v>
      </c>
      <c r="F8" t="s">
        <v>155</v>
      </c>
      <c r="G8" s="2" t="s">
        <v>156</v>
      </c>
      <c r="H8" t="s">
        <v>157</v>
      </c>
      <c r="I8" t="s">
        <v>158</v>
      </c>
    </row>
    <row r="9" spans="1:9">
      <c r="A9" t="s">
        <v>159</v>
      </c>
      <c r="B9" t="s">
        <v>160</v>
      </c>
      <c r="C9" t="s">
        <v>161</v>
      </c>
      <c r="D9" t="s">
        <v>162</v>
      </c>
      <c r="E9" t="s">
        <v>163</v>
      </c>
      <c r="F9" t="s">
        <v>164</v>
      </c>
      <c r="G9" s="2" t="s">
        <v>165</v>
      </c>
      <c r="I9" t="s">
        <v>166</v>
      </c>
    </row>
    <row r="10" spans="1:9">
      <c r="A10" t="s">
        <v>167</v>
      </c>
      <c r="B10" t="s">
        <v>168</v>
      </c>
      <c r="C10" t="s">
        <v>169</v>
      </c>
      <c r="D10" t="s">
        <v>170</v>
      </c>
      <c r="F10" t="s">
        <v>171</v>
      </c>
      <c r="G10" s="2" t="s">
        <v>172</v>
      </c>
      <c r="I10" t="s">
        <v>173</v>
      </c>
    </row>
    <row r="11" spans="1:9">
      <c r="A11" t="s">
        <v>174</v>
      </c>
      <c r="B11" t="s">
        <v>175</v>
      </c>
      <c r="C11" t="s">
        <v>176</v>
      </c>
      <c r="D11" t="s">
        <v>177</v>
      </c>
      <c r="F11" t="s">
        <v>178</v>
      </c>
      <c r="G11" s="2" t="s">
        <v>179</v>
      </c>
    </row>
    <row r="12" spans="1:9">
      <c r="A12" t="s">
        <v>180</v>
      </c>
      <c r="B12" t="s">
        <v>181</v>
      </c>
      <c r="C12" t="s">
        <v>182</v>
      </c>
      <c r="D12" t="s">
        <v>183</v>
      </c>
      <c r="F12" t="s">
        <v>184</v>
      </c>
      <c r="G12" s="2" t="s">
        <v>185</v>
      </c>
    </row>
    <row r="13" spans="1:9">
      <c r="A13" t="s">
        <v>186</v>
      </c>
      <c r="B13" t="s">
        <v>187</v>
      </c>
      <c r="C13" t="s">
        <v>188</v>
      </c>
      <c r="D13" t="s">
        <v>189</v>
      </c>
      <c r="F13" t="s">
        <v>190</v>
      </c>
      <c r="G13" s="2" t="s">
        <v>191</v>
      </c>
    </row>
    <row r="14" spans="1:9">
      <c r="A14" t="s">
        <v>192</v>
      </c>
      <c r="B14" t="s">
        <v>193</v>
      </c>
      <c r="C14" t="s">
        <v>194</v>
      </c>
      <c r="D14" t="s">
        <v>195</v>
      </c>
      <c r="F14" t="s">
        <v>196</v>
      </c>
      <c r="G14" s="2" t="s">
        <v>197</v>
      </c>
    </row>
    <row r="15" spans="1:9">
      <c r="A15" t="s">
        <v>198</v>
      </c>
      <c r="B15" t="s">
        <v>199</v>
      </c>
      <c r="C15" t="s">
        <v>200</v>
      </c>
      <c r="D15" t="s">
        <v>201</v>
      </c>
      <c r="F15" t="s">
        <v>138</v>
      </c>
      <c r="G15" s="2" t="s">
        <v>202</v>
      </c>
    </row>
    <row r="16" spans="1:9">
      <c r="A16" t="s">
        <v>203</v>
      </c>
      <c r="B16" t="s">
        <v>204</v>
      </c>
      <c r="C16" t="s">
        <v>205</v>
      </c>
      <c r="D16" t="s">
        <v>206</v>
      </c>
      <c r="F16" t="s">
        <v>207</v>
      </c>
      <c r="G16" s="3" t="s">
        <v>208</v>
      </c>
    </row>
    <row r="17" spans="1:7">
      <c r="A17" t="s">
        <v>209</v>
      </c>
      <c r="B17" t="s">
        <v>210</v>
      </c>
      <c r="C17" t="s">
        <v>211</v>
      </c>
      <c r="D17" t="s">
        <v>212</v>
      </c>
      <c r="F17" t="s">
        <v>213</v>
      </c>
      <c r="G17" s="2" t="s">
        <v>214</v>
      </c>
    </row>
    <row r="18" spans="1:7">
      <c r="A18" t="s">
        <v>215</v>
      </c>
      <c r="B18" t="s">
        <v>216</v>
      </c>
      <c r="C18" t="s">
        <v>217</v>
      </c>
      <c r="D18" t="s">
        <v>218</v>
      </c>
      <c r="F18" t="s">
        <v>219</v>
      </c>
      <c r="G18" s="2" t="s">
        <v>220</v>
      </c>
    </row>
    <row r="19" spans="1:7">
      <c r="A19" t="s">
        <v>221</v>
      </c>
      <c r="B19" t="s">
        <v>222</v>
      </c>
      <c r="C19" t="s">
        <v>223</v>
      </c>
      <c r="D19" t="s">
        <v>224</v>
      </c>
      <c r="F19" t="s">
        <v>225</v>
      </c>
      <c r="G19" s="2" t="s">
        <v>226</v>
      </c>
    </row>
    <row r="20" spans="1:7">
      <c r="A20" t="s">
        <v>227</v>
      </c>
      <c r="B20" t="s">
        <v>228</v>
      </c>
      <c r="C20" t="s">
        <v>229</v>
      </c>
      <c r="D20" t="s">
        <v>230</v>
      </c>
      <c r="F20" t="s">
        <v>231</v>
      </c>
      <c r="G20" s="2" t="s">
        <v>232</v>
      </c>
    </row>
    <row r="21" spans="1:7">
      <c r="A21" t="s">
        <v>233</v>
      </c>
      <c r="B21" t="s">
        <v>234</v>
      </c>
      <c r="C21" t="s">
        <v>235</v>
      </c>
      <c r="D21" t="s">
        <v>236</v>
      </c>
      <c r="F21" t="s">
        <v>237</v>
      </c>
      <c r="G21" s="2" t="s">
        <v>238</v>
      </c>
    </row>
    <row r="22" spans="1:7">
      <c r="A22" t="s">
        <v>239</v>
      </c>
      <c r="B22" t="s">
        <v>240</v>
      </c>
      <c r="C22" t="s">
        <v>241</v>
      </c>
      <c r="D22" t="s">
        <v>242</v>
      </c>
      <c r="F22" t="s">
        <v>243</v>
      </c>
      <c r="G22" s="2" t="s">
        <v>244</v>
      </c>
    </row>
    <row r="23" spans="1:7">
      <c r="A23" t="s">
        <v>245</v>
      </c>
      <c r="B23" t="s">
        <v>163</v>
      </c>
      <c r="C23" t="s">
        <v>246</v>
      </c>
      <c r="D23" t="s">
        <v>247</v>
      </c>
      <c r="F23" t="s">
        <v>248</v>
      </c>
      <c r="G23" s="2" t="s">
        <v>249</v>
      </c>
    </row>
    <row r="24" spans="1:7">
      <c r="A24" t="s">
        <v>250</v>
      </c>
      <c r="C24" t="s">
        <v>251</v>
      </c>
      <c r="D24" t="s">
        <v>252</v>
      </c>
      <c r="F24" t="s">
        <v>253</v>
      </c>
      <c r="G24" s="2" t="s">
        <v>254</v>
      </c>
    </row>
    <row r="25" spans="1:7">
      <c r="A25" t="s">
        <v>255</v>
      </c>
      <c r="C25" t="s">
        <v>256</v>
      </c>
      <c r="D25" t="s">
        <v>257</v>
      </c>
      <c r="F25" t="s">
        <v>258</v>
      </c>
      <c r="G25" s="2" t="s">
        <v>259</v>
      </c>
    </row>
    <row r="26" spans="1:7">
      <c r="A26" t="s">
        <v>260</v>
      </c>
      <c r="C26" t="s">
        <v>261</v>
      </c>
      <c r="D26" t="s">
        <v>262</v>
      </c>
      <c r="F26" t="s">
        <v>263</v>
      </c>
      <c r="G26" s="3" t="s">
        <v>264</v>
      </c>
    </row>
    <row r="27" spans="1:7">
      <c r="A27" t="s">
        <v>265</v>
      </c>
      <c r="C27" t="s">
        <v>266</v>
      </c>
      <c r="D27" t="s">
        <v>267</v>
      </c>
      <c r="F27" t="s">
        <v>268</v>
      </c>
      <c r="G27" s="2" t="s">
        <v>269</v>
      </c>
    </row>
    <row r="28" spans="1:7">
      <c r="A28" t="s">
        <v>270</v>
      </c>
      <c r="C28" t="s">
        <v>271</v>
      </c>
      <c r="D28" t="s">
        <v>272</v>
      </c>
      <c r="F28" t="s">
        <v>273</v>
      </c>
      <c r="G28" s="2" t="s">
        <v>274</v>
      </c>
    </row>
    <row r="29" spans="1:7">
      <c r="A29" t="s">
        <v>275</v>
      </c>
      <c r="C29" t="s">
        <v>276</v>
      </c>
      <c r="D29" t="s">
        <v>277</v>
      </c>
      <c r="F29" t="s">
        <v>278</v>
      </c>
      <c r="G29" s="2" t="s">
        <v>279</v>
      </c>
    </row>
    <row r="30" spans="1:7">
      <c r="A30" t="s">
        <v>280</v>
      </c>
      <c r="C30" t="s">
        <v>281</v>
      </c>
      <c r="D30" t="s">
        <v>282</v>
      </c>
      <c r="F30" t="s">
        <v>283</v>
      </c>
      <c r="G30" s="2" t="s">
        <v>284</v>
      </c>
    </row>
    <row r="31" spans="1:7">
      <c r="A31" t="s">
        <v>285</v>
      </c>
      <c r="C31" t="s">
        <v>286</v>
      </c>
      <c r="D31" t="s">
        <v>287</v>
      </c>
      <c r="F31" t="s">
        <v>288</v>
      </c>
      <c r="G31" s="2" t="s">
        <v>289</v>
      </c>
    </row>
    <row r="32" spans="1:7">
      <c r="A32" t="s">
        <v>290</v>
      </c>
      <c r="C32" t="s">
        <v>291</v>
      </c>
      <c r="D32" t="s">
        <v>292</v>
      </c>
      <c r="F32" t="s">
        <v>293</v>
      </c>
      <c r="G32" s="2" t="s">
        <v>294</v>
      </c>
    </row>
    <row r="33" spans="1:7">
      <c r="A33" t="s">
        <v>295</v>
      </c>
      <c r="C33" t="s">
        <v>296</v>
      </c>
      <c r="D33" t="s">
        <v>297</v>
      </c>
      <c r="F33" t="s">
        <v>298</v>
      </c>
      <c r="G33" s="2" t="s">
        <v>299</v>
      </c>
    </row>
    <row r="34" spans="1:7">
      <c r="A34" t="s">
        <v>300</v>
      </c>
      <c r="C34" t="s">
        <v>301</v>
      </c>
      <c r="D34" t="s">
        <v>302</v>
      </c>
      <c r="F34" t="s">
        <v>303</v>
      </c>
      <c r="G34" s="2" t="s">
        <v>304</v>
      </c>
    </row>
    <row r="35" spans="1:7">
      <c r="A35" t="s">
        <v>305</v>
      </c>
      <c r="C35" t="s">
        <v>306</v>
      </c>
      <c r="D35" t="s">
        <v>307</v>
      </c>
      <c r="F35" t="s">
        <v>308</v>
      </c>
      <c r="G35" s="2" t="s">
        <v>309</v>
      </c>
    </row>
    <row r="36" spans="1:7">
      <c r="C36" t="s">
        <v>310</v>
      </c>
      <c r="D36" t="s">
        <v>311</v>
      </c>
      <c r="F36" t="s">
        <v>312</v>
      </c>
      <c r="G36" s="2" t="s">
        <v>313</v>
      </c>
    </row>
    <row r="37" spans="1:7">
      <c r="C37" t="s">
        <v>314</v>
      </c>
      <c r="D37" t="s">
        <v>315</v>
      </c>
      <c r="F37" t="s">
        <v>316</v>
      </c>
      <c r="G37" s="3" t="s">
        <v>317</v>
      </c>
    </row>
    <row r="38" spans="1:7">
      <c r="C38" t="s">
        <v>318</v>
      </c>
      <c r="D38" t="s">
        <v>319</v>
      </c>
      <c r="F38" t="s">
        <v>320</v>
      </c>
      <c r="G38" s="2" t="s">
        <v>321</v>
      </c>
    </row>
    <row r="39" spans="1:7">
      <c r="C39" t="s">
        <v>322</v>
      </c>
      <c r="D39" t="s">
        <v>163</v>
      </c>
      <c r="F39" t="s">
        <v>165</v>
      </c>
      <c r="G39" s="2" t="s">
        <v>323</v>
      </c>
    </row>
    <row r="40" spans="1:7">
      <c r="C40" t="s">
        <v>324</v>
      </c>
      <c r="F40" t="s">
        <v>325</v>
      </c>
      <c r="G40" s="2" t="s">
        <v>326</v>
      </c>
    </row>
    <row r="41" spans="1:7">
      <c r="C41" t="s">
        <v>327</v>
      </c>
      <c r="F41" t="s">
        <v>328</v>
      </c>
      <c r="G41" s="2" t="s">
        <v>329</v>
      </c>
    </row>
    <row r="42" spans="1:7">
      <c r="C42" t="s">
        <v>330</v>
      </c>
      <c r="F42" t="s">
        <v>331</v>
      </c>
      <c r="G42" s="2" t="s">
        <v>332</v>
      </c>
    </row>
    <row r="43" spans="1:7">
      <c r="C43" t="s">
        <v>333</v>
      </c>
      <c r="F43" t="s">
        <v>334</v>
      </c>
      <c r="G43" s="2" t="s">
        <v>335</v>
      </c>
    </row>
    <row r="44" spans="1:7">
      <c r="C44" t="s">
        <v>336</v>
      </c>
      <c r="F44" t="s">
        <v>337</v>
      </c>
      <c r="G44" s="2" t="s">
        <v>338</v>
      </c>
    </row>
    <row r="45" spans="1:7">
      <c r="C45" t="s">
        <v>339</v>
      </c>
      <c r="F45" t="s">
        <v>340</v>
      </c>
      <c r="G45" s="2" t="s">
        <v>341</v>
      </c>
    </row>
    <row r="46" spans="1:7">
      <c r="C46" t="s">
        <v>342</v>
      </c>
      <c r="F46" t="s">
        <v>343</v>
      </c>
      <c r="G46" s="2" t="s">
        <v>344</v>
      </c>
    </row>
    <row r="47" spans="1:7">
      <c r="C47" t="s">
        <v>345</v>
      </c>
      <c r="F47" t="s">
        <v>185</v>
      </c>
      <c r="G47" s="2" t="s">
        <v>346</v>
      </c>
    </row>
    <row r="48" spans="1:7">
      <c r="C48" t="s">
        <v>347</v>
      </c>
      <c r="F48" t="s">
        <v>191</v>
      </c>
      <c r="G48" s="2" t="s">
        <v>348</v>
      </c>
    </row>
    <row r="49" spans="3:7">
      <c r="C49" t="s">
        <v>349</v>
      </c>
      <c r="F49" t="s">
        <v>350</v>
      </c>
      <c r="G49" s="2" t="s">
        <v>351</v>
      </c>
    </row>
    <row r="50" spans="3:7">
      <c r="C50" t="s">
        <v>352</v>
      </c>
      <c r="F50" t="s">
        <v>353</v>
      </c>
      <c r="G50" s="2" t="s">
        <v>354</v>
      </c>
    </row>
    <row r="51" spans="3:7">
      <c r="C51" t="s">
        <v>355</v>
      </c>
      <c r="F51" t="s">
        <v>356</v>
      </c>
      <c r="G51" s="2" t="s">
        <v>357</v>
      </c>
    </row>
    <row r="52" spans="3:7">
      <c r="C52" t="s">
        <v>358</v>
      </c>
      <c r="F52" t="s">
        <v>359</v>
      </c>
      <c r="G52" s="2" t="s">
        <v>360</v>
      </c>
    </row>
    <row r="53" spans="3:7">
      <c r="C53" t="s">
        <v>361</v>
      </c>
      <c r="F53" t="s">
        <v>362</v>
      </c>
      <c r="G53" s="3" t="s">
        <v>363</v>
      </c>
    </row>
    <row r="54" spans="3:7">
      <c r="C54" t="s">
        <v>364</v>
      </c>
      <c r="F54" t="s">
        <v>365</v>
      </c>
      <c r="G54" s="3" t="s">
        <v>366</v>
      </c>
    </row>
    <row r="55" spans="3:7">
      <c r="F55" t="s">
        <v>367</v>
      </c>
      <c r="G55" s="2" t="s">
        <v>368</v>
      </c>
    </row>
    <row r="56" spans="3:7">
      <c r="F56" t="s">
        <v>369</v>
      </c>
      <c r="G56" s="2" t="s">
        <v>370</v>
      </c>
    </row>
    <row r="57" spans="3:7">
      <c r="F57" t="s">
        <v>371</v>
      </c>
      <c r="G57" s="2" t="s">
        <v>372</v>
      </c>
    </row>
    <row r="58" spans="3:7">
      <c r="F58" t="s">
        <v>373</v>
      </c>
      <c r="G58" s="2" t="s">
        <v>374</v>
      </c>
    </row>
    <row r="59" spans="3:7">
      <c r="F59" t="s">
        <v>375</v>
      </c>
      <c r="G59" s="2" t="s">
        <v>376</v>
      </c>
    </row>
    <row r="60" spans="3:7">
      <c r="F60" t="s">
        <v>377</v>
      </c>
      <c r="G60" s="2" t="s">
        <v>378</v>
      </c>
    </row>
    <row r="61" spans="3:7">
      <c r="F61" t="s">
        <v>202</v>
      </c>
      <c r="G61" s="2" t="s">
        <v>379</v>
      </c>
    </row>
    <row r="62" spans="3:7">
      <c r="F62" t="s">
        <v>380</v>
      </c>
      <c r="G62" s="2" t="s">
        <v>381</v>
      </c>
    </row>
    <row r="63" spans="3:7">
      <c r="F63" t="s">
        <v>382</v>
      </c>
      <c r="G63" t="s">
        <v>383</v>
      </c>
    </row>
    <row r="64" spans="3:7">
      <c r="F64" t="s">
        <v>384</v>
      </c>
      <c r="G64" t="s">
        <v>385</v>
      </c>
    </row>
    <row r="65" spans="6:7">
      <c r="F65" t="s">
        <v>386</v>
      </c>
      <c r="G65" t="s">
        <v>387</v>
      </c>
    </row>
    <row r="66" spans="6:7">
      <c r="F66" t="s">
        <v>388</v>
      </c>
      <c r="G66" t="s">
        <v>389</v>
      </c>
    </row>
    <row r="67" spans="6:7">
      <c r="F67" t="s">
        <v>390</v>
      </c>
      <c r="G67" t="s">
        <v>391</v>
      </c>
    </row>
    <row r="68" spans="6:7">
      <c r="F68" t="s">
        <v>392</v>
      </c>
      <c r="G68" t="s">
        <v>393</v>
      </c>
    </row>
    <row r="69" spans="6:7">
      <c r="F69" t="s">
        <v>394</v>
      </c>
    </row>
    <row r="70" spans="6:7">
      <c r="F70" t="s">
        <v>395</v>
      </c>
    </row>
    <row r="71" spans="6:7">
      <c r="F71" t="s">
        <v>396</v>
      </c>
    </row>
    <row r="72" spans="6:7">
      <c r="F72" t="s">
        <v>397</v>
      </c>
    </row>
    <row r="73" spans="6:7">
      <c r="F73" t="s">
        <v>398</v>
      </c>
    </row>
    <row r="74" spans="6:7">
      <c r="F74" t="s">
        <v>226</v>
      </c>
    </row>
    <row r="75" spans="6:7">
      <c r="F75" t="s">
        <v>399</v>
      </c>
    </row>
    <row r="76" spans="6:7">
      <c r="F76" t="s">
        <v>400</v>
      </c>
    </row>
    <row r="77" spans="6:7">
      <c r="F77" t="s">
        <v>401</v>
      </c>
    </row>
    <row r="78" spans="6:7">
      <c r="F78" t="s">
        <v>402</v>
      </c>
    </row>
    <row r="79" spans="6:7">
      <c r="F79" t="s">
        <v>403</v>
      </c>
    </row>
    <row r="80" spans="6:7">
      <c r="F80" t="s">
        <v>404</v>
      </c>
    </row>
    <row r="81" spans="6:6">
      <c r="F81" t="s">
        <v>405</v>
      </c>
    </row>
    <row r="82" spans="6:6">
      <c r="F82" t="s">
        <v>406</v>
      </c>
    </row>
    <row r="83" spans="6:6">
      <c r="F83" t="s">
        <v>407</v>
      </c>
    </row>
    <row r="84" spans="6:6">
      <c r="F84" t="s">
        <v>408</v>
      </c>
    </row>
    <row r="85" spans="6:6">
      <c r="F85" t="s">
        <v>409</v>
      </c>
    </row>
    <row r="86" spans="6:6">
      <c r="F86" t="s">
        <v>410</v>
      </c>
    </row>
    <row r="87" spans="6:6">
      <c r="F87" t="s">
        <v>411</v>
      </c>
    </row>
    <row r="88" spans="6:6">
      <c r="F88" t="s">
        <v>412</v>
      </c>
    </row>
    <row r="89" spans="6:6">
      <c r="F89" t="s">
        <v>413</v>
      </c>
    </row>
    <row r="90" spans="6:6">
      <c r="F90" t="s">
        <v>414</v>
      </c>
    </row>
    <row r="91" spans="6:6">
      <c r="F91" t="s">
        <v>415</v>
      </c>
    </row>
    <row r="92" spans="6:6">
      <c r="F92" t="s">
        <v>416</v>
      </c>
    </row>
    <row r="93" spans="6:6">
      <c r="F93" t="s">
        <v>417</v>
      </c>
    </row>
    <row r="94" spans="6:6">
      <c r="F94" t="s">
        <v>238</v>
      </c>
    </row>
    <row r="95" spans="6:6">
      <c r="F95" t="s">
        <v>244</v>
      </c>
    </row>
    <row r="96" spans="6:6">
      <c r="F96" t="s">
        <v>249</v>
      </c>
    </row>
    <row r="97" spans="6:6">
      <c r="F97" t="s">
        <v>418</v>
      </c>
    </row>
    <row r="98" spans="6:6">
      <c r="F98" t="s">
        <v>419</v>
      </c>
    </row>
    <row r="99" spans="6:6">
      <c r="F99" t="s">
        <v>254</v>
      </c>
    </row>
    <row r="100" spans="6:6">
      <c r="F100" t="s">
        <v>420</v>
      </c>
    </row>
    <row r="101" spans="6:6">
      <c r="F101" t="s">
        <v>421</v>
      </c>
    </row>
    <row r="102" spans="6:6">
      <c r="F102" t="s">
        <v>422</v>
      </c>
    </row>
    <row r="103" spans="6:6">
      <c r="F103" t="s">
        <v>423</v>
      </c>
    </row>
    <row r="104" spans="6:6">
      <c r="F104" t="s">
        <v>424</v>
      </c>
    </row>
    <row r="105" spans="6:6">
      <c r="F105" t="s">
        <v>425</v>
      </c>
    </row>
    <row r="106" spans="6:6">
      <c r="F106" t="s">
        <v>426</v>
      </c>
    </row>
    <row r="107" spans="6:6">
      <c r="F107" t="s">
        <v>427</v>
      </c>
    </row>
    <row r="108" spans="6:6">
      <c r="F108" t="s">
        <v>428</v>
      </c>
    </row>
    <row r="109" spans="6:6">
      <c r="F109" t="s">
        <v>429</v>
      </c>
    </row>
    <row r="110" spans="6:6">
      <c r="F110" t="s">
        <v>430</v>
      </c>
    </row>
    <row r="111" spans="6:6">
      <c r="F111" t="s">
        <v>431</v>
      </c>
    </row>
    <row r="112" spans="6:6">
      <c r="F112" t="s">
        <v>432</v>
      </c>
    </row>
    <row r="113" spans="6:6">
      <c r="F113" t="s">
        <v>433</v>
      </c>
    </row>
    <row r="114" spans="6:6">
      <c r="F114" t="s">
        <v>434</v>
      </c>
    </row>
    <row r="115" spans="6:6">
      <c r="F115" t="s">
        <v>274</v>
      </c>
    </row>
    <row r="116" spans="6:6">
      <c r="F116" t="s">
        <v>435</v>
      </c>
    </row>
    <row r="117" spans="6:6">
      <c r="F117" t="s">
        <v>436</v>
      </c>
    </row>
    <row r="118" spans="6:6">
      <c r="F118" t="s">
        <v>437</v>
      </c>
    </row>
    <row r="119" spans="6:6">
      <c r="F119" t="s">
        <v>279</v>
      </c>
    </row>
    <row r="120" spans="6:6">
      <c r="F120" t="s">
        <v>438</v>
      </c>
    </row>
    <row r="121" spans="6:6">
      <c r="F121" t="s">
        <v>439</v>
      </c>
    </row>
    <row r="122" spans="6:6">
      <c r="F122" t="s">
        <v>440</v>
      </c>
    </row>
    <row r="123" spans="6:6">
      <c r="F123" t="s">
        <v>441</v>
      </c>
    </row>
    <row r="124" spans="6:6">
      <c r="F124" t="s">
        <v>442</v>
      </c>
    </row>
    <row r="125" spans="6:6">
      <c r="F125" t="s">
        <v>443</v>
      </c>
    </row>
    <row r="126" spans="6:6">
      <c r="F126" t="s">
        <v>284</v>
      </c>
    </row>
    <row r="127" spans="6:6">
      <c r="F127" t="s">
        <v>444</v>
      </c>
    </row>
    <row r="128" spans="6:6">
      <c r="F128" t="s">
        <v>445</v>
      </c>
    </row>
    <row r="129" spans="6:6">
      <c r="F129" t="s">
        <v>446</v>
      </c>
    </row>
    <row r="130" spans="6:6">
      <c r="F130" t="s">
        <v>447</v>
      </c>
    </row>
    <row r="131" spans="6:6">
      <c r="F131" t="s">
        <v>289</v>
      </c>
    </row>
    <row r="132" spans="6:6">
      <c r="F132" t="s">
        <v>448</v>
      </c>
    </row>
    <row r="133" spans="6:6">
      <c r="F133" t="s">
        <v>449</v>
      </c>
    </row>
    <row r="134" spans="6:6">
      <c r="F134" t="s">
        <v>450</v>
      </c>
    </row>
    <row r="135" spans="6:6">
      <c r="F135" t="s">
        <v>294</v>
      </c>
    </row>
    <row r="136" spans="6:6">
      <c r="F136" t="s">
        <v>451</v>
      </c>
    </row>
    <row r="137" spans="6:6">
      <c r="F137" t="s">
        <v>304</v>
      </c>
    </row>
    <row r="138" spans="6:6">
      <c r="F138" t="s">
        <v>452</v>
      </c>
    </row>
    <row r="139" spans="6:6">
      <c r="F139" t="s">
        <v>453</v>
      </c>
    </row>
    <row r="140" spans="6:6">
      <c r="F140" t="s">
        <v>454</v>
      </c>
    </row>
    <row r="141" spans="6:6">
      <c r="F141" t="s">
        <v>455</v>
      </c>
    </row>
    <row r="142" spans="6:6">
      <c r="F142" t="s">
        <v>456</v>
      </c>
    </row>
    <row r="143" spans="6:6">
      <c r="F143" t="s">
        <v>457</v>
      </c>
    </row>
    <row r="144" spans="6:6">
      <c r="F144" t="s">
        <v>458</v>
      </c>
    </row>
    <row r="145" spans="6:6">
      <c r="F145" t="s">
        <v>459</v>
      </c>
    </row>
    <row r="146" spans="6:6">
      <c r="F146" t="s">
        <v>460</v>
      </c>
    </row>
    <row r="147" spans="6:6">
      <c r="F147" t="s">
        <v>461</v>
      </c>
    </row>
    <row r="148" spans="6:6">
      <c r="F148" t="s">
        <v>462</v>
      </c>
    </row>
    <row r="149" spans="6:6">
      <c r="F149" t="s">
        <v>463</v>
      </c>
    </row>
    <row r="150" spans="6:6">
      <c r="F150" t="s">
        <v>464</v>
      </c>
    </row>
    <row r="151" spans="6:6">
      <c r="F151" t="s">
        <v>465</v>
      </c>
    </row>
    <row r="152" spans="6:6">
      <c r="F152" t="s">
        <v>466</v>
      </c>
    </row>
    <row r="153" spans="6:6">
      <c r="F153" t="s">
        <v>467</v>
      </c>
    </row>
    <row r="154" spans="6:6">
      <c r="F154" t="s">
        <v>468</v>
      </c>
    </row>
    <row r="155" spans="6:6">
      <c r="F155" t="s">
        <v>321</v>
      </c>
    </row>
    <row r="156" spans="6:6">
      <c r="F156" t="s">
        <v>323</v>
      </c>
    </row>
    <row r="157" spans="6:6">
      <c r="F157" t="s">
        <v>469</v>
      </c>
    </row>
    <row r="158" spans="6:6">
      <c r="F158" t="s">
        <v>470</v>
      </c>
    </row>
    <row r="159" spans="6:6">
      <c r="F159" t="s">
        <v>471</v>
      </c>
    </row>
    <row r="160" spans="6:6">
      <c r="F160" t="s">
        <v>472</v>
      </c>
    </row>
    <row r="161" spans="6:6">
      <c r="F161" t="s">
        <v>473</v>
      </c>
    </row>
    <row r="162" spans="6:6">
      <c r="F162" t="s">
        <v>474</v>
      </c>
    </row>
    <row r="163" spans="6:6">
      <c r="F163" t="s">
        <v>475</v>
      </c>
    </row>
    <row r="164" spans="6:6">
      <c r="F164" t="s">
        <v>476</v>
      </c>
    </row>
    <row r="165" spans="6:6">
      <c r="F165" t="s">
        <v>477</v>
      </c>
    </row>
    <row r="166" spans="6:6">
      <c r="F166" t="s">
        <v>478</v>
      </c>
    </row>
    <row r="167" spans="6:6">
      <c r="F167" t="s">
        <v>479</v>
      </c>
    </row>
    <row r="168" spans="6:6">
      <c r="F168" t="s">
        <v>480</v>
      </c>
    </row>
    <row r="169" spans="6:6">
      <c r="F169" t="s">
        <v>481</v>
      </c>
    </row>
    <row r="170" spans="6:6">
      <c r="F170" t="s">
        <v>482</v>
      </c>
    </row>
    <row r="171" spans="6:6">
      <c r="F171" t="s">
        <v>483</v>
      </c>
    </row>
    <row r="172" spans="6:6">
      <c r="F172" t="s">
        <v>484</v>
      </c>
    </row>
    <row r="173" spans="6:6">
      <c r="F173" t="s">
        <v>485</v>
      </c>
    </row>
    <row r="174" spans="6:6">
      <c r="F174" t="s">
        <v>486</v>
      </c>
    </row>
    <row r="175" spans="6:6">
      <c r="F175" t="s">
        <v>487</v>
      </c>
    </row>
    <row r="176" spans="6:6">
      <c r="F176" t="s">
        <v>488</v>
      </c>
    </row>
    <row r="177" spans="6:6">
      <c r="F177" t="s">
        <v>489</v>
      </c>
    </row>
    <row r="178" spans="6:6">
      <c r="F178" t="s">
        <v>490</v>
      </c>
    </row>
    <row r="179" spans="6:6">
      <c r="F179" t="s">
        <v>341</v>
      </c>
    </row>
    <row r="180" spans="6:6">
      <c r="F180" t="s">
        <v>491</v>
      </c>
    </row>
    <row r="181" spans="6:6">
      <c r="F181" t="s">
        <v>492</v>
      </c>
    </row>
    <row r="182" spans="6:6">
      <c r="F182" t="s">
        <v>493</v>
      </c>
    </row>
    <row r="183" spans="6:6">
      <c r="F183" t="s">
        <v>494</v>
      </c>
    </row>
    <row r="184" spans="6:6">
      <c r="F184" t="s">
        <v>495</v>
      </c>
    </row>
    <row r="185" spans="6:6">
      <c r="F185" t="s">
        <v>496</v>
      </c>
    </row>
    <row r="186" spans="6:6">
      <c r="F186" t="s">
        <v>497</v>
      </c>
    </row>
    <row r="187" spans="6:6">
      <c r="F187" t="s">
        <v>498</v>
      </c>
    </row>
    <row r="188" spans="6:6">
      <c r="F188" t="s">
        <v>351</v>
      </c>
    </row>
    <row r="189" spans="6:6">
      <c r="F189" t="s">
        <v>499</v>
      </c>
    </row>
    <row r="190" spans="6:6">
      <c r="F190" t="s">
        <v>500</v>
      </c>
    </row>
    <row r="191" spans="6:6">
      <c r="F191" t="s">
        <v>354</v>
      </c>
    </row>
    <row r="192" spans="6:6">
      <c r="F192" t="s">
        <v>501</v>
      </c>
    </row>
    <row r="193" spans="6:6">
      <c r="F193" t="s">
        <v>502</v>
      </c>
    </row>
    <row r="194" spans="6:6">
      <c r="F194" t="s">
        <v>503</v>
      </c>
    </row>
    <row r="195" spans="6:6">
      <c r="F195" t="s">
        <v>504</v>
      </c>
    </row>
    <row r="196" spans="6:6">
      <c r="F196" t="s">
        <v>505</v>
      </c>
    </row>
    <row r="197" spans="6:6">
      <c r="F197" t="s">
        <v>506</v>
      </c>
    </row>
    <row r="198" spans="6:6">
      <c r="F198" t="s">
        <v>507</v>
      </c>
    </row>
    <row r="199" spans="6:6">
      <c r="F199" t="s">
        <v>508</v>
      </c>
    </row>
    <row r="200" spans="6:6">
      <c r="F200" t="s">
        <v>509</v>
      </c>
    </row>
    <row r="201" spans="6:6">
      <c r="F201" t="s">
        <v>510</v>
      </c>
    </row>
    <row r="202" spans="6:6">
      <c r="F202" t="s">
        <v>511</v>
      </c>
    </row>
    <row r="203" spans="6:6">
      <c r="F203" t="s">
        <v>360</v>
      </c>
    </row>
    <row r="204" spans="6:6">
      <c r="F204" t="s">
        <v>512</v>
      </c>
    </row>
    <row r="205" spans="6:6">
      <c r="F205" t="s">
        <v>513</v>
      </c>
    </row>
    <row r="206" spans="6:6">
      <c r="F206" t="s">
        <v>514</v>
      </c>
    </row>
    <row r="207" spans="6:6">
      <c r="F207" t="s">
        <v>515</v>
      </c>
    </row>
    <row r="208" spans="6:6">
      <c r="F208" t="s">
        <v>516</v>
      </c>
    </row>
    <row r="209" spans="6:6">
      <c r="F209" t="s">
        <v>517</v>
      </c>
    </row>
    <row r="210" spans="6:6">
      <c r="F210" t="s">
        <v>518</v>
      </c>
    </row>
    <row r="211" spans="6:6">
      <c r="F211" t="s">
        <v>519</v>
      </c>
    </row>
    <row r="212" spans="6:6">
      <c r="F212" t="s">
        <v>520</v>
      </c>
    </row>
    <row r="213" spans="6:6">
      <c r="F213" t="s">
        <v>521</v>
      </c>
    </row>
    <row r="214" spans="6:6">
      <c r="F214" t="s">
        <v>522</v>
      </c>
    </row>
    <row r="215" spans="6:6">
      <c r="F215" t="s">
        <v>523</v>
      </c>
    </row>
    <row r="216" spans="6:6">
      <c r="F216" t="s">
        <v>368</v>
      </c>
    </row>
    <row r="217" spans="6:6">
      <c r="F217" t="s">
        <v>524</v>
      </c>
    </row>
    <row r="218" spans="6:6">
      <c r="F218" t="s">
        <v>525</v>
      </c>
    </row>
    <row r="219" spans="6:6">
      <c r="F219" t="s">
        <v>526</v>
      </c>
    </row>
    <row r="220" spans="6:6">
      <c r="F220" t="s">
        <v>527</v>
      </c>
    </row>
    <row r="221" spans="6:6">
      <c r="F221" t="s">
        <v>528</v>
      </c>
    </row>
    <row r="222" spans="6:6">
      <c r="F222" t="s">
        <v>529</v>
      </c>
    </row>
    <row r="223" spans="6:6">
      <c r="F223" t="s">
        <v>530</v>
      </c>
    </row>
    <row r="224" spans="6:6">
      <c r="F224" t="s">
        <v>531</v>
      </c>
    </row>
    <row r="225" spans="6:6">
      <c r="F225" t="s">
        <v>532</v>
      </c>
    </row>
    <row r="226" spans="6:6">
      <c r="F226" t="s">
        <v>533</v>
      </c>
    </row>
    <row r="227" spans="6:6">
      <c r="F227" t="s">
        <v>534</v>
      </c>
    </row>
    <row r="228" spans="6:6">
      <c r="F228" t="s">
        <v>535</v>
      </c>
    </row>
    <row r="229" spans="6:6">
      <c r="F229" t="s">
        <v>536</v>
      </c>
    </row>
    <row r="230" spans="6:6">
      <c r="F230" t="s">
        <v>537</v>
      </c>
    </row>
    <row r="231" spans="6:6">
      <c r="F231" t="s">
        <v>372</v>
      </c>
    </row>
    <row r="232" spans="6:6">
      <c r="F232" t="s">
        <v>538</v>
      </c>
    </row>
    <row r="233" spans="6:6">
      <c r="F233" t="s">
        <v>539</v>
      </c>
    </row>
    <row r="234" spans="6:6">
      <c r="F234" t="s">
        <v>540</v>
      </c>
    </row>
    <row r="235" spans="6:6">
      <c r="F235" t="s">
        <v>541</v>
      </c>
    </row>
    <row r="236" spans="6:6">
      <c r="F236" t="s">
        <v>376</v>
      </c>
    </row>
    <row r="237" spans="6:6">
      <c r="F237" t="s">
        <v>542</v>
      </c>
    </row>
    <row r="238" spans="6:6">
      <c r="F238" t="s">
        <v>543</v>
      </c>
    </row>
    <row r="239" spans="6:6">
      <c r="F239" t="s">
        <v>378</v>
      </c>
    </row>
    <row r="240" spans="6:6">
      <c r="F240" t="s">
        <v>379</v>
      </c>
    </row>
    <row r="241" spans="6:6">
      <c r="F241" t="s">
        <v>544</v>
      </c>
    </row>
    <row r="242" spans="6:6">
      <c r="F242" t="s">
        <v>545</v>
      </c>
    </row>
    <row r="243" spans="6:6">
      <c r="F243" t="s">
        <v>546</v>
      </c>
    </row>
    <row r="244" spans="6:6">
      <c r="F244" t="s">
        <v>547</v>
      </c>
    </row>
    <row r="245" spans="6:6">
      <c r="F245" t="s">
        <v>548</v>
      </c>
    </row>
    <row r="246" spans="6:6">
      <c r="F246" t="s">
        <v>383</v>
      </c>
    </row>
    <row r="247" spans="6:6">
      <c r="F247" t="s">
        <v>385</v>
      </c>
    </row>
    <row r="248" spans="6:6">
      <c r="F248" t="s">
        <v>387</v>
      </c>
    </row>
    <row r="249" spans="6:6">
      <c r="F249" t="s">
        <v>389</v>
      </c>
    </row>
    <row r="250" spans="6:6">
      <c r="F250" t="s">
        <v>391</v>
      </c>
    </row>
    <row r="251" spans="6:6">
      <c r="F251" t="s">
        <v>393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B1:E24"/>
  <sheetViews>
    <sheetView zoomScale="120" zoomScaleNormal="120" workbookViewId="0">
      <selection activeCell="C4" sqref="C4"/>
    </sheetView>
  </sheetViews>
  <sheetFormatPr defaultColWidth="9.140625" defaultRowHeight="14.45"/>
  <cols>
    <col min="1" max="1" width="1.140625" style="36" customWidth="1"/>
    <col min="2" max="2" width="32.5703125" style="36" customWidth="1"/>
    <col min="3" max="3" width="32.7109375" style="36" customWidth="1"/>
    <col min="4" max="4" width="37.85546875" style="36" customWidth="1"/>
    <col min="5" max="5" width="35" style="36" customWidth="1"/>
    <col min="6" max="16384" width="9.140625" style="36"/>
  </cols>
  <sheetData>
    <row r="1" spans="2:5" ht="4.5" customHeight="1" thickBot="1"/>
    <row r="2" spans="2:5" ht="24" thickBot="1">
      <c r="B2" s="177" t="s">
        <v>0</v>
      </c>
      <c r="C2" s="178"/>
      <c r="D2" s="178"/>
      <c r="E2" s="179"/>
    </row>
    <row r="3" spans="2:5" ht="20.100000000000001" thickBot="1">
      <c r="B3" s="186" t="s">
        <v>1</v>
      </c>
      <c r="C3" s="187"/>
      <c r="D3" s="190" t="s">
        <v>2</v>
      </c>
      <c r="E3" s="191"/>
    </row>
    <row r="4" spans="2:5" ht="30" customHeight="1">
      <c r="B4" s="158" t="s">
        <v>3</v>
      </c>
      <c r="C4" s="7"/>
      <c r="D4" s="159" t="s">
        <v>4</v>
      </c>
      <c r="E4" s="12"/>
    </row>
    <row r="5" spans="2:5" ht="30" customHeight="1">
      <c r="B5" s="160" t="s">
        <v>5</v>
      </c>
      <c r="C5" s="8"/>
      <c r="D5" s="192" t="s">
        <v>6</v>
      </c>
      <c r="E5" s="195"/>
    </row>
    <row r="6" spans="2:5" ht="30" customHeight="1">
      <c r="B6" s="161" t="s">
        <v>7</v>
      </c>
      <c r="C6" s="9"/>
      <c r="D6" s="193"/>
      <c r="E6" s="196"/>
    </row>
    <row r="7" spans="2:5" ht="30" customHeight="1">
      <c r="B7" s="161" t="s">
        <v>8</v>
      </c>
      <c r="C7" s="10"/>
      <c r="D7" s="194"/>
      <c r="E7" s="196"/>
    </row>
    <row r="8" spans="2:5" ht="39.75" customHeight="1" thickBot="1">
      <c r="B8" s="162" t="s">
        <v>9</v>
      </c>
      <c r="C8" s="11"/>
      <c r="D8" s="163" t="s">
        <v>10</v>
      </c>
      <c r="E8" s="33"/>
    </row>
    <row r="9" spans="2:5" ht="20.100000000000001" thickBot="1">
      <c r="B9" s="188" t="s">
        <v>11</v>
      </c>
      <c r="C9" s="189"/>
      <c r="D9" s="180" t="s">
        <v>12</v>
      </c>
      <c r="E9" s="181"/>
    </row>
    <row r="10" spans="2:5" ht="15.95" thickBot="1">
      <c r="B10" s="164" t="s">
        <v>13</v>
      </c>
      <c r="C10" s="13"/>
      <c r="D10" s="165" t="s">
        <v>14</v>
      </c>
      <c r="E10" s="16"/>
    </row>
    <row r="11" spans="2:5" ht="29.45" thickBot="1">
      <c r="B11" s="166" t="s">
        <v>15</v>
      </c>
      <c r="C11" s="14"/>
      <c r="D11" s="167" t="s">
        <v>16</v>
      </c>
      <c r="E11" s="16"/>
    </row>
    <row r="12" spans="2:5" ht="39" customHeight="1" thickBot="1">
      <c r="B12" s="168" t="s">
        <v>17</v>
      </c>
      <c r="C12" s="15"/>
      <c r="D12" s="167" t="s">
        <v>18</v>
      </c>
      <c r="E12" s="16"/>
    </row>
    <row r="13" spans="2:5" ht="29.45" thickBot="1">
      <c r="B13" s="169" t="s">
        <v>19</v>
      </c>
      <c r="C13" s="13"/>
      <c r="D13" s="161" t="s">
        <v>20</v>
      </c>
      <c r="E13" s="17"/>
    </row>
    <row r="14" spans="2:5" ht="33" customHeight="1">
      <c r="B14" s="166" t="s">
        <v>21</v>
      </c>
      <c r="C14" s="37"/>
      <c r="D14" s="161" t="s">
        <v>22</v>
      </c>
      <c r="E14" s="18"/>
    </row>
    <row r="15" spans="2:5" ht="32.25" customHeight="1">
      <c r="B15" s="197" t="s">
        <v>23</v>
      </c>
      <c r="C15" s="199"/>
      <c r="D15" s="170" t="s">
        <v>24</v>
      </c>
      <c r="E15" s="19"/>
    </row>
    <row r="16" spans="2:5" ht="51.75" customHeight="1" thickBot="1">
      <c r="B16" s="198"/>
      <c r="C16" s="200"/>
      <c r="D16" s="171" t="s">
        <v>25</v>
      </c>
      <c r="E16" s="20"/>
    </row>
    <row r="17" spans="2:5" ht="20.100000000000001" thickBot="1">
      <c r="B17" s="180" t="s">
        <v>26</v>
      </c>
      <c r="C17" s="181"/>
      <c r="D17" s="180" t="s">
        <v>27</v>
      </c>
      <c r="E17" s="181"/>
    </row>
    <row r="18" spans="2:5" ht="63" customHeight="1">
      <c r="B18" s="158" t="s">
        <v>28</v>
      </c>
      <c r="C18" s="22"/>
      <c r="D18" s="172" t="s">
        <v>29</v>
      </c>
      <c r="E18" s="34"/>
    </row>
    <row r="19" spans="2:5" ht="54" customHeight="1">
      <c r="B19" s="161" t="s">
        <v>30</v>
      </c>
      <c r="C19" s="23"/>
      <c r="D19" s="173" t="s">
        <v>31</v>
      </c>
      <c r="E19" s="35"/>
    </row>
    <row r="20" spans="2:5" ht="51.75" customHeight="1">
      <c r="B20" s="161" t="s">
        <v>32</v>
      </c>
      <c r="C20" s="24"/>
      <c r="D20" s="174" t="s">
        <v>33</v>
      </c>
      <c r="E20" s="35"/>
    </row>
    <row r="21" spans="2:5" ht="42.75" customHeight="1">
      <c r="B21" s="175" t="s">
        <v>34</v>
      </c>
      <c r="C21" s="25"/>
      <c r="D21" s="173" t="s">
        <v>35</v>
      </c>
      <c r="E21" s="21"/>
    </row>
    <row r="22" spans="2:5" ht="44.25" customHeight="1">
      <c r="B22" s="161" t="s">
        <v>36</v>
      </c>
      <c r="C22" s="26"/>
      <c r="D22" s="173" t="s">
        <v>37</v>
      </c>
      <c r="E22" s="21"/>
    </row>
    <row r="23" spans="2:5" ht="49.5" customHeight="1">
      <c r="B23" s="170" t="s">
        <v>38</v>
      </c>
      <c r="C23" s="27"/>
      <c r="D23" s="182" t="s">
        <v>39</v>
      </c>
      <c r="E23" s="184"/>
    </row>
    <row r="24" spans="2:5" ht="49.5" customHeight="1" thickBot="1">
      <c r="B24" s="176" t="s">
        <v>40</v>
      </c>
      <c r="C24" s="28"/>
      <c r="D24" s="183"/>
      <c r="E24" s="185"/>
    </row>
  </sheetData>
  <sheetProtection password="CDB4" sheet="1" objects="1" scenarios="1"/>
  <mergeCells count="13">
    <mergeCell ref="B2:E2"/>
    <mergeCell ref="D9:E9"/>
    <mergeCell ref="B17:C17"/>
    <mergeCell ref="D17:E17"/>
    <mergeCell ref="D23:D24"/>
    <mergeCell ref="E23:E24"/>
    <mergeCell ref="B3:C3"/>
    <mergeCell ref="B9:C9"/>
    <mergeCell ref="D3:E3"/>
    <mergeCell ref="D5:D7"/>
    <mergeCell ref="E5:E7"/>
    <mergeCell ref="B15:B16"/>
    <mergeCell ref="C15:C16"/>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23" r:id="rId4" name="Check Box 11">
              <controlPr defaultSize="0" autoFill="0" autoLine="0" autoPict="0">
                <anchor moveWithCells="1" sizeWithCells="1">
                  <from>
                    <xdr:col>4</xdr:col>
                    <xdr:colOff>0</xdr:colOff>
                    <xdr:row>3</xdr:row>
                    <xdr:rowOff>361950</xdr:rowOff>
                  </from>
                  <to>
                    <xdr:col>4</xdr:col>
                    <xdr:colOff>1943100</xdr:colOff>
                    <xdr:row>4</xdr:row>
                    <xdr:rowOff>222250</xdr:rowOff>
                  </to>
                </anchor>
              </controlPr>
            </control>
          </mc:Choice>
        </mc:AlternateContent>
        <mc:AlternateContent xmlns:mc="http://schemas.openxmlformats.org/markup-compatibility/2006">
          <mc:Choice Requires="x14">
            <control shapeId="13325" r:id="rId5" name="Check Box 13">
              <controlPr defaultSize="0" autoFill="0" autoLine="0" autoPict="0">
                <anchor moveWithCells="1" sizeWithCells="1">
                  <from>
                    <xdr:col>4</xdr:col>
                    <xdr:colOff>0</xdr:colOff>
                    <xdr:row>4</xdr:row>
                    <xdr:rowOff>165100</xdr:rowOff>
                  </from>
                  <to>
                    <xdr:col>4</xdr:col>
                    <xdr:colOff>1993900</xdr:colOff>
                    <xdr:row>4</xdr:row>
                    <xdr:rowOff>342900</xdr:rowOff>
                  </to>
                </anchor>
              </controlPr>
            </control>
          </mc:Choice>
        </mc:AlternateContent>
        <mc:AlternateContent xmlns:mc="http://schemas.openxmlformats.org/markup-compatibility/2006">
          <mc:Choice Requires="x14">
            <control shapeId="13327" r:id="rId6" name="Check Box 15">
              <controlPr defaultSize="0" autoFill="0" autoLine="0" autoPict="0">
                <anchor moveWithCells="1" sizeWithCells="1">
                  <from>
                    <xdr:col>4</xdr:col>
                    <xdr:colOff>12700</xdr:colOff>
                    <xdr:row>4</xdr:row>
                    <xdr:rowOff>304800</xdr:rowOff>
                  </from>
                  <to>
                    <xdr:col>4</xdr:col>
                    <xdr:colOff>1295400</xdr:colOff>
                    <xdr:row>5</xdr:row>
                    <xdr:rowOff>127000</xdr:rowOff>
                  </to>
                </anchor>
              </controlPr>
            </control>
          </mc:Choice>
        </mc:AlternateContent>
        <mc:AlternateContent xmlns:mc="http://schemas.openxmlformats.org/markup-compatibility/2006">
          <mc:Choice Requires="x14">
            <control shapeId="13329" r:id="rId7" name="Check Box 17">
              <controlPr defaultSize="0" autoFill="0" autoLine="0" autoPict="0">
                <anchor moveWithCells="1" sizeWithCells="1">
                  <from>
                    <xdr:col>4</xdr:col>
                    <xdr:colOff>19050</xdr:colOff>
                    <xdr:row>5</xdr:row>
                    <xdr:rowOff>76200</xdr:rowOff>
                  </from>
                  <to>
                    <xdr:col>4</xdr:col>
                    <xdr:colOff>1765300</xdr:colOff>
                    <xdr:row>5</xdr:row>
                    <xdr:rowOff>279400</xdr:rowOff>
                  </to>
                </anchor>
              </controlPr>
            </control>
          </mc:Choice>
        </mc:AlternateContent>
        <mc:AlternateContent xmlns:mc="http://schemas.openxmlformats.org/markup-compatibility/2006">
          <mc:Choice Requires="x14">
            <control shapeId="13331" r:id="rId8" name="Check Box 19">
              <controlPr defaultSize="0" autoFill="0" autoLine="0" autoPict="0">
                <anchor moveWithCells="1" sizeWithCells="1">
                  <from>
                    <xdr:col>4</xdr:col>
                    <xdr:colOff>19050</xdr:colOff>
                    <xdr:row>5</xdr:row>
                    <xdr:rowOff>241300</xdr:rowOff>
                  </from>
                  <to>
                    <xdr:col>4</xdr:col>
                    <xdr:colOff>1371600</xdr:colOff>
                    <xdr:row>6</xdr:row>
                    <xdr:rowOff>19050</xdr:rowOff>
                  </to>
                </anchor>
              </controlPr>
            </control>
          </mc:Choice>
        </mc:AlternateContent>
        <mc:AlternateContent xmlns:mc="http://schemas.openxmlformats.org/markup-compatibility/2006">
          <mc:Choice Requires="x14">
            <control shapeId="13332" r:id="rId9" name="Check Box 20">
              <controlPr defaultSize="0" autoFill="0" autoLine="0" autoPict="0">
                <anchor moveWithCells="1" sizeWithCells="1">
                  <from>
                    <xdr:col>4</xdr:col>
                    <xdr:colOff>19050</xdr:colOff>
                    <xdr:row>5</xdr:row>
                    <xdr:rowOff>361950</xdr:rowOff>
                  </from>
                  <to>
                    <xdr:col>4</xdr:col>
                    <xdr:colOff>1651000</xdr:colOff>
                    <xdr:row>6</xdr:row>
                    <xdr:rowOff>209550</xdr:rowOff>
                  </to>
                </anchor>
              </controlPr>
            </control>
          </mc:Choice>
        </mc:AlternateContent>
        <mc:AlternateContent xmlns:mc="http://schemas.openxmlformats.org/markup-compatibility/2006">
          <mc:Choice Requires="x14">
            <control shapeId="13334" r:id="rId10" name="Check Box 22">
              <controlPr defaultSize="0" autoFill="0" autoLine="0" autoPict="0">
                <anchor moveWithCells="1" sizeWithCells="1">
                  <from>
                    <xdr:col>4</xdr:col>
                    <xdr:colOff>19050</xdr:colOff>
                    <xdr:row>6</xdr:row>
                    <xdr:rowOff>146050</xdr:rowOff>
                  </from>
                  <to>
                    <xdr:col>4</xdr:col>
                    <xdr:colOff>1504950</xdr:colOff>
                    <xdr:row>6</xdr:row>
                    <xdr:rowOff>342900</xdr:rowOff>
                  </to>
                </anchor>
              </controlPr>
            </control>
          </mc:Choice>
        </mc:AlternateContent>
        <mc:AlternateContent xmlns:mc="http://schemas.openxmlformats.org/markup-compatibility/2006">
          <mc:Choice Requires="x14">
            <control shapeId="13336" r:id="rId11" name="Check Box 24">
              <controlPr defaultSize="0" autoFill="0" autoLine="0" autoPict="0">
                <anchor moveWithCells="1" sizeWithCells="1">
                  <from>
                    <xdr:col>4</xdr:col>
                    <xdr:colOff>0</xdr:colOff>
                    <xdr:row>3</xdr:row>
                    <xdr:rowOff>361950</xdr:rowOff>
                  </from>
                  <to>
                    <xdr:col>4</xdr:col>
                    <xdr:colOff>1943100</xdr:colOff>
                    <xdr:row>4</xdr:row>
                    <xdr:rowOff>222250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Lists!$A$3:$A$35</xm:f>
          </x14:formula1>
          <xm:sqref>C6</xm:sqref>
        </x14:dataValidation>
        <x14:dataValidation type="list" allowBlank="1" showInputMessage="1" showErrorMessage="1" xr:uid="{00000000-0002-0000-0100-000001000000}">
          <x14:formula1>
            <xm:f>Lists!$C$3:$C$54</xm:f>
          </x14:formula1>
          <xm:sqref>C10</xm:sqref>
        </x14:dataValidation>
        <x14:dataValidation type="list" allowBlank="1" showInputMessage="1" showErrorMessage="1" xr:uid="{00000000-0002-0000-0100-000002000000}">
          <x14:formula1>
            <xm:f>Lists!$D$3:$D$39</xm:f>
          </x14:formula1>
          <xm:sqref>C13</xm:sqref>
        </x14:dataValidation>
        <x14:dataValidation type="list" allowBlank="1" showInputMessage="1" showErrorMessage="1" xr:uid="{00000000-0002-0000-0100-000003000000}">
          <x14:formula1>
            <xm:f>Lists!$B$3:$B$23</xm:f>
          </x14:formula1>
          <xm:sqref>C22</xm:sqref>
        </x14:dataValidation>
        <x14:dataValidation type="list" allowBlank="1" showInputMessage="1" showErrorMessage="1" xr:uid="{00000000-0002-0000-0100-000004000000}">
          <x14:formula1>
            <xm:f>Lists!$E$3:$E$9</xm:f>
          </x14:formula1>
          <xm:sqref>E21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1:I103"/>
  <sheetViews>
    <sheetView zoomScaleNormal="100" workbookViewId="0">
      <pane ySplit="11030" topLeftCell="A102" activePane="bottomLeft"/>
      <selection pane="bottomLeft" activeCell="D102" activeCellId="2" sqref="I102 G102 D102"/>
      <selection activeCell="B5" sqref="B5"/>
    </sheetView>
  </sheetViews>
  <sheetFormatPr defaultColWidth="9.140625" defaultRowHeight="14.45"/>
  <cols>
    <col min="1" max="1" width="1.5703125" style="36" customWidth="1"/>
    <col min="2" max="2" width="24" style="36" customWidth="1"/>
    <col min="3" max="3" width="21.85546875" style="36" bestFit="1" customWidth="1"/>
    <col min="4" max="4" width="19.85546875" style="36" bestFit="1" customWidth="1"/>
    <col min="5" max="5" width="23.140625" style="36" bestFit="1" customWidth="1"/>
    <col min="6" max="6" width="21.85546875" style="36" customWidth="1"/>
    <col min="7" max="7" width="19.85546875" style="36" bestFit="1" customWidth="1"/>
    <col min="8" max="8" width="31.140625" style="36" bestFit="1" customWidth="1"/>
    <col min="9" max="9" width="19" style="36" bestFit="1" customWidth="1"/>
    <col min="10" max="16384" width="9.140625" style="36"/>
  </cols>
  <sheetData>
    <row r="1" spans="2:9" ht="6" customHeight="1" thickBot="1"/>
    <row r="2" spans="2:9" ht="26.25" customHeight="1" thickBot="1">
      <c r="B2" s="201" t="s">
        <v>41</v>
      </c>
      <c r="C2" s="202"/>
      <c r="D2" s="202"/>
      <c r="E2" s="202"/>
      <c r="F2" s="202"/>
      <c r="G2" s="202"/>
      <c r="H2" s="202"/>
      <c r="I2" s="203"/>
    </row>
    <row r="3" spans="2:9" ht="15" thickBot="1">
      <c r="B3" s="204" t="s">
        <v>42</v>
      </c>
      <c r="C3" s="205"/>
      <c r="D3" s="206"/>
      <c r="E3" s="209" t="s">
        <v>43</v>
      </c>
      <c r="F3" s="210"/>
      <c r="G3" s="211"/>
      <c r="H3" s="212" t="s">
        <v>44</v>
      </c>
      <c r="I3" s="213"/>
    </row>
    <row r="4" spans="2:9" ht="15" thickBot="1">
      <c r="B4" s="50" t="s">
        <v>45</v>
      </c>
      <c r="C4" s="51" t="s">
        <v>46</v>
      </c>
      <c r="D4" s="52" t="s">
        <v>47</v>
      </c>
      <c r="E4" s="50" t="s">
        <v>45</v>
      </c>
      <c r="F4" s="51" t="s">
        <v>46</v>
      </c>
      <c r="G4" s="53" t="s">
        <v>47</v>
      </c>
      <c r="H4" s="54" t="s">
        <v>48</v>
      </c>
      <c r="I4" s="52" t="s">
        <v>49</v>
      </c>
    </row>
    <row r="5" spans="2:9">
      <c r="B5" s="55"/>
      <c r="C5" s="56"/>
      <c r="D5" s="57"/>
      <c r="E5" s="55"/>
      <c r="F5" s="56"/>
      <c r="G5" s="67"/>
      <c r="H5" s="58"/>
      <c r="I5" s="59">
        <f t="shared" ref="I5:I10" si="0">$G5*$H5</f>
        <v>0</v>
      </c>
    </row>
    <row r="6" spans="2:9">
      <c r="B6" s="55"/>
      <c r="C6" s="56"/>
      <c r="D6" s="57"/>
      <c r="E6" s="55"/>
      <c r="F6" s="56"/>
      <c r="G6" s="68"/>
      <c r="H6" s="58"/>
      <c r="I6" s="59">
        <f t="shared" si="0"/>
        <v>0</v>
      </c>
    </row>
    <row r="7" spans="2:9">
      <c r="B7" s="55"/>
      <c r="C7" s="56"/>
      <c r="D7" s="57"/>
      <c r="E7" s="55"/>
      <c r="F7" s="56"/>
      <c r="G7" s="68"/>
      <c r="H7" s="58"/>
      <c r="I7" s="59">
        <f t="shared" si="0"/>
        <v>0</v>
      </c>
    </row>
    <row r="8" spans="2:9">
      <c r="B8" s="55"/>
      <c r="C8" s="56"/>
      <c r="D8" s="57"/>
      <c r="E8" s="55"/>
      <c r="F8" s="56"/>
      <c r="G8" s="68"/>
      <c r="H8" s="58"/>
      <c r="I8" s="59">
        <f t="shared" si="0"/>
        <v>0</v>
      </c>
    </row>
    <row r="9" spans="2:9">
      <c r="B9" s="55"/>
      <c r="C9" s="56"/>
      <c r="D9" s="57"/>
      <c r="E9" s="55"/>
      <c r="F9" s="56"/>
      <c r="G9" s="68"/>
      <c r="H9" s="58"/>
      <c r="I9" s="59">
        <f t="shared" si="0"/>
        <v>0</v>
      </c>
    </row>
    <row r="10" spans="2:9">
      <c r="B10" s="55"/>
      <c r="C10" s="56"/>
      <c r="D10" s="57"/>
      <c r="E10" s="55"/>
      <c r="F10" s="56"/>
      <c r="G10" s="68"/>
      <c r="H10" s="58"/>
      <c r="I10" s="59">
        <f t="shared" si="0"/>
        <v>0</v>
      </c>
    </row>
    <row r="11" spans="2:9">
      <c r="B11" s="55"/>
      <c r="C11" s="56"/>
      <c r="D11" s="57"/>
      <c r="E11" s="55"/>
      <c r="F11" s="56"/>
      <c r="G11" s="68"/>
      <c r="H11" s="58"/>
      <c r="I11" s="59">
        <f t="shared" ref="I11:I21" si="1">$G11*$H11</f>
        <v>0</v>
      </c>
    </row>
    <row r="12" spans="2:9">
      <c r="B12" s="55"/>
      <c r="C12" s="56"/>
      <c r="D12" s="57"/>
      <c r="E12" s="55"/>
      <c r="F12" s="56"/>
      <c r="G12" s="68"/>
      <c r="H12" s="58"/>
      <c r="I12" s="59">
        <f t="shared" si="1"/>
        <v>0</v>
      </c>
    </row>
    <row r="13" spans="2:9">
      <c r="B13" s="55"/>
      <c r="C13" s="56"/>
      <c r="D13" s="57"/>
      <c r="E13" s="55"/>
      <c r="F13" s="56"/>
      <c r="G13" s="68"/>
      <c r="H13" s="58"/>
      <c r="I13" s="59">
        <f t="shared" si="1"/>
        <v>0</v>
      </c>
    </row>
    <row r="14" spans="2:9">
      <c r="B14" s="55"/>
      <c r="C14" s="56"/>
      <c r="D14" s="57"/>
      <c r="E14" s="55"/>
      <c r="F14" s="56"/>
      <c r="G14" s="68"/>
      <c r="H14" s="58"/>
      <c r="I14" s="59">
        <f t="shared" si="1"/>
        <v>0</v>
      </c>
    </row>
    <row r="15" spans="2:9">
      <c r="B15" s="55"/>
      <c r="C15" s="56"/>
      <c r="D15" s="57"/>
      <c r="E15" s="55"/>
      <c r="F15" s="56"/>
      <c r="G15" s="68"/>
      <c r="H15" s="58"/>
      <c r="I15" s="59">
        <f t="shared" si="1"/>
        <v>0</v>
      </c>
    </row>
    <row r="16" spans="2:9">
      <c r="B16" s="55"/>
      <c r="C16" s="56"/>
      <c r="D16" s="57"/>
      <c r="E16" s="55"/>
      <c r="F16" s="56"/>
      <c r="G16" s="68"/>
      <c r="H16" s="58"/>
      <c r="I16" s="59">
        <f t="shared" si="1"/>
        <v>0</v>
      </c>
    </row>
    <row r="17" spans="2:9">
      <c r="B17" s="55"/>
      <c r="C17" s="56"/>
      <c r="D17" s="57"/>
      <c r="E17" s="55"/>
      <c r="F17" s="56"/>
      <c r="G17" s="68"/>
      <c r="H17" s="58"/>
      <c r="I17" s="59">
        <f t="shared" si="1"/>
        <v>0</v>
      </c>
    </row>
    <row r="18" spans="2:9">
      <c r="B18" s="55"/>
      <c r="C18" s="56"/>
      <c r="D18" s="57"/>
      <c r="E18" s="55"/>
      <c r="F18" s="56"/>
      <c r="G18" s="68"/>
      <c r="H18" s="58"/>
      <c r="I18" s="59">
        <f t="shared" si="1"/>
        <v>0</v>
      </c>
    </row>
    <row r="19" spans="2:9">
      <c r="B19" s="55"/>
      <c r="C19" s="56"/>
      <c r="D19" s="57"/>
      <c r="E19" s="55"/>
      <c r="F19" s="56"/>
      <c r="G19" s="68"/>
      <c r="H19" s="58"/>
      <c r="I19" s="59">
        <f t="shared" si="1"/>
        <v>0</v>
      </c>
    </row>
    <row r="20" spans="2:9">
      <c r="B20" s="55"/>
      <c r="C20" s="56"/>
      <c r="D20" s="57"/>
      <c r="E20" s="55"/>
      <c r="F20" s="56"/>
      <c r="G20" s="68"/>
      <c r="H20" s="58"/>
      <c r="I20" s="59">
        <f t="shared" si="1"/>
        <v>0</v>
      </c>
    </row>
    <row r="21" spans="2:9">
      <c r="B21" s="55"/>
      <c r="C21" s="56"/>
      <c r="D21" s="57"/>
      <c r="E21" s="55"/>
      <c r="F21" s="56"/>
      <c r="G21" s="68"/>
      <c r="H21" s="58"/>
      <c r="I21" s="59">
        <f t="shared" si="1"/>
        <v>0</v>
      </c>
    </row>
    <row r="22" spans="2:9">
      <c r="B22" s="55"/>
      <c r="C22" s="56"/>
      <c r="D22" s="57"/>
      <c r="E22" s="55"/>
      <c r="F22" s="56"/>
      <c r="G22" s="68"/>
      <c r="H22" s="58"/>
      <c r="I22" s="59">
        <f t="shared" ref="I22:I70" si="2">$G22*$H22</f>
        <v>0</v>
      </c>
    </row>
    <row r="23" spans="2:9">
      <c r="B23" s="55"/>
      <c r="C23" s="56"/>
      <c r="D23" s="57"/>
      <c r="E23" s="55"/>
      <c r="F23" s="56"/>
      <c r="G23" s="68"/>
      <c r="H23" s="58"/>
      <c r="I23" s="59">
        <f t="shared" si="2"/>
        <v>0</v>
      </c>
    </row>
    <row r="24" spans="2:9">
      <c r="B24" s="55"/>
      <c r="C24" s="56"/>
      <c r="D24" s="57"/>
      <c r="E24" s="55"/>
      <c r="F24" s="56"/>
      <c r="G24" s="68"/>
      <c r="H24" s="58"/>
      <c r="I24" s="59">
        <f t="shared" si="2"/>
        <v>0</v>
      </c>
    </row>
    <row r="25" spans="2:9">
      <c r="B25" s="55"/>
      <c r="C25" s="56"/>
      <c r="D25" s="57"/>
      <c r="E25" s="55"/>
      <c r="F25" s="56"/>
      <c r="G25" s="68"/>
      <c r="H25" s="58"/>
      <c r="I25" s="59">
        <f t="shared" si="2"/>
        <v>0</v>
      </c>
    </row>
    <row r="26" spans="2:9">
      <c r="B26" s="55"/>
      <c r="C26" s="56"/>
      <c r="D26" s="57"/>
      <c r="E26" s="55"/>
      <c r="F26" s="56"/>
      <c r="G26" s="68"/>
      <c r="H26" s="58"/>
      <c r="I26" s="59">
        <f t="shared" si="2"/>
        <v>0</v>
      </c>
    </row>
    <row r="27" spans="2:9">
      <c r="B27" s="55"/>
      <c r="C27" s="56"/>
      <c r="D27" s="57"/>
      <c r="E27" s="55"/>
      <c r="F27" s="56"/>
      <c r="G27" s="68"/>
      <c r="H27" s="58"/>
      <c r="I27" s="59">
        <f t="shared" si="2"/>
        <v>0</v>
      </c>
    </row>
    <row r="28" spans="2:9">
      <c r="B28" s="55"/>
      <c r="C28" s="56"/>
      <c r="D28" s="57"/>
      <c r="E28" s="55"/>
      <c r="F28" s="56"/>
      <c r="G28" s="68"/>
      <c r="H28" s="58"/>
      <c r="I28" s="59">
        <f t="shared" si="2"/>
        <v>0</v>
      </c>
    </row>
    <row r="29" spans="2:9">
      <c r="B29" s="55"/>
      <c r="C29" s="56"/>
      <c r="D29" s="57"/>
      <c r="E29" s="55"/>
      <c r="F29" s="56"/>
      <c r="G29" s="68"/>
      <c r="H29" s="58"/>
      <c r="I29" s="59">
        <f t="shared" si="2"/>
        <v>0</v>
      </c>
    </row>
    <row r="30" spans="2:9">
      <c r="B30" s="55"/>
      <c r="C30" s="56"/>
      <c r="D30" s="57"/>
      <c r="E30" s="55"/>
      <c r="F30" s="56"/>
      <c r="G30" s="68"/>
      <c r="H30" s="58"/>
      <c r="I30" s="59">
        <f t="shared" si="2"/>
        <v>0</v>
      </c>
    </row>
    <row r="31" spans="2:9">
      <c r="B31" s="55"/>
      <c r="C31" s="56"/>
      <c r="D31" s="57"/>
      <c r="E31" s="55"/>
      <c r="F31" s="56"/>
      <c r="G31" s="68"/>
      <c r="H31" s="58"/>
      <c r="I31" s="59">
        <f t="shared" si="2"/>
        <v>0</v>
      </c>
    </row>
    <row r="32" spans="2:9">
      <c r="B32" s="55"/>
      <c r="C32" s="56"/>
      <c r="D32" s="57"/>
      <c r="E32" s="55"/>
      <c r="F32" s="56"/>
      <c r="G32" s="68"/>
      <c r="H32" s="58"/>
      <c r="I32" s="59">
        <f t="shared" si="2"/>
        <v>0</v>
      </c>
    </row>
    <row r="33" spans="2:9">
      <c r="B33" s="55"/>
      <c r="C33" s="56"/>
      <c r="D33" s="57"/>
      <c r="E33" s="55"/>
      <c r="F33" s="56"/>
      <c r="G33" s="68"/>
      <c r="H33" s="58"/>
      <c r="I33" s="59">
        <f t="shared" si="2"/>
        <v>0</v>
      </c>
    </row>
    <row r="34" spans="2:9">
      <c r="B34" s="55"/>
      <c r="C34" s="56"/>
      <c r="D34" s="57"/>
      <c r="E34" s="55"/>
      <c r="F34" s="56"/>
      <c r="G34" s="68"/>
      <c r="H34" s="58"/>
      <c r="I34" s="59">
        <f t="shared" si="2"/>
        <v>0</v>
      </c>
    </row>
    <row r="35" spans="2:9">
      <c r="B35" s="55"/>
      <c r="C35" s="56"/>
      <c r="D35" s="57"/>
      <c r="E35" s="55"/>
      <c r="F35" s="56"/>
      <c r="G35" s="68"/>
      <c r="H35" s="58"/>
      <c r="I35" s="59">
        <f t="shared" si="2"/>
        <v>0</v>
      </c>
    </row>
    <row r="36" spans="2:9">
      <c r="B36" s="55"/>
      <c r="C36" s="56"/>
      <c r="D36" s="57"/>
      <c r="E36" s="55"/>
      <c r="F36" s="56"/>
      <c r="G36" s="68"/>
      <c r="H36" s="58"/>
      <c r="I36" s="59">
        <f t="shared" si="2"/>
        <v>0</v>
      </c>
    </row>
    <row r="37" spans="2:9">
      <c r="B37" s="55"/>
      <c r="C37" s="56"/>
      <c r="D37" s="57"/>
      <c r="E37" s="55"/>
      <c r="F37" s="56"/>
      <c r="G37" s="68"/>
      <c r="H37" s="58"/>
      <c r="I37" s="59">
        <f t="shared" si="2"/>
        <v>0</v>
      </c>
    </row>
    <row r="38" spans="2:9">
      <c r="B38" s="55"/>
      <c r="C38" s="56"/>
      <c r="D38" s="57"/>
      <c r="E38" s="55"/>
      <c r="F38" s="56"/>
      <c r="G38" s="68"/>
      <c r="H38" s="58"/>
      <c r="I38" s="59">
        <f t="shared" si="2"/>
        <v>0</v>
      </c>
    </row>
    <row r="39" spans="2:9">
      <c r="B39" s="55"/>
      <c r="C39" s="56"/>
      <c r="D39" s="57"/>
      <c r="E39" s="55"/>
      <c r="F39" s="56"/>
      <c r="G39" s="68"/>
      <c r="H39" s="58"/>
      <c r="I39" s="59">
        <f t="shared" si="2"/>
        <v>0</v>
      </c>
    </row>
    <row r="40" spans="2:9">
      <c r="B40" s="55"/>
      <c r="C40" s="56"/>
      <c r="D40" s="57"/>
      <c r="E40" s="55"/>
      <c r="F40" s="56"/>
      <c r="G40" s="68"/>
      <c r="H40" s="58"/>
      <c r="I40" s="59">
        <f t="shared" si="2"/>
        <v>0</v>
      </c>
    </row>
    <row r="41" spans="2:9">
      <c r="B41" s="55"/>
      <c r="C41" s="56"/>
      <c r="D41" s="57"/>
      <c r="E41" s="55"/>
      <c r="F41" s="56"/>
      <c r="G41" s="68"/>
      <c r="H41" s="58"/>
      <c r="I41" s="59">
        <f t="shared" si="2"/>
        <v>0</v>
      </c>
    </row>
    <row r="42" spans="2:9">
      <c r="B42" s="55"/>
      <c r="C42" s="56"/>
      <c r="D42" s="57"/>
      <c r="E42" s="55"/>
      <c r="F42" s="56"/>
      <c r="G42" s="68"/>
      <c r="H42" s="58"/>
      <c r="I42" s="59">
        <f t="shared" si="2"/>
        <v>0</v>
      </c>
    </row>
    <row r="43" spans="2:9">
      <c r="B43" s="55"/>
      <c r="C43" s="56"/>
      <c r="D43" s="57"/>
      <c r="E43" s="55"/>
      <c r="F43" s="56"/>
      <c r="G43" s="68"/>
      <c r="H43" s="58"/>
      <c r="I43" s="59">
        <f t="shared" si="2"/>
        <v>0</v>
      </c>
    </row>
    <row r="44" spans="2:9">
      <c r="B44" s="55"/>
      <c r="C44" s="56"/>
      <c r="D44" s="57"/>
      <c r="E44" s="55"/>
      <c r="F44" s="56"/>
      <c r="G44" s="68"/>
      <c r="H44" s="58"/>
      <c r="I44" s="59">
        <f t="shared" si="2"/>
        <v>0</v>
      </c>
    </row>
    <row r="45" spans="2:9">
      <c r="B45" s="55"/>
      <c r="C45" s="56"/>
      <c r="D45" s="57"/>
      <c r="E45" s="55"/>
      <c r="F45" s="56"/>
      <c r="G45" s="68"/>
      <c r="H45" s="58"/>
      <c r="I45" s="59">
        <f t="shared" si="2"/>
        <v>0</v>
      </c>
    </row>
    <row r="46" spans="2:9">
      <c r="B46" s="55"/>
      <c r="C46" s="56"/>
      <c r="D46" s="57"/>
      <c r="E46" s="55"/>
      <c r="F46" s="56"/>
      <c r="G46" s="68"/>
      <c r="H46" s="58"/>
      <c r="I46" s="59">
        <f t="shared" si="2"/>
        <v>0</v>
      </c>
    </row>
    <row r="47" spans="2:9">
      <c r="B47" s="55"/>
      <c r="C47" s="56"/>
      <c r="D47" s="57"/>
      <c r="E47" s="55"/>
      <c r="F47" s="56"/>
      <c r="G47" s="68"/>
      <c r="H47" s="58"/>
      <c r="I47" s="59">
        <f t="shared" si="2"/>
        <v>0</v>
      </c>
    </row>
    <row r="48" spans="2:9">
      <c r="B48" s="55"/>
      <c r="C48" s="56"/>
      <c r="D48" s="57"/>
      <c r="E48" s="55"/>
      <c r="F48" s="56"/>
      <c r="G48" s="68"/>
      <c r="H48" s="58"/>
      <c r="I48" s="59">
        <f t="shared" si="2"/>
        <v>0</v>
      </c>
    </row>
    <row r="49" spans="2:9">
      <c r="B49" s="55"/>
      <c r="C49" s="56"/>
      <c r="D49" s="57"/>
      <c r="E49" s="55"/>
      <c r="F49" s="56"/>
      <c r="G49" s="68"/>
      <c r="H49" s="58"/>
      <c r="I49" s="59">
        <f t="shared" si="2"/>
        <v>0</v>
      </c>
    </row>
    <row r="50" spans="2:9">
      <c r="B50" s="55"/>
      <c r="C50" s="56"/>
      <c r="D50" s="57"/>
      <c r="E50" s="55"/>
      <c r="F50" s="56"/>
      <c r="G50" s="68"/>
      <c r="H50" s="58"/>
      <c r="I50" s="59">
        <f t="shared" si="2"/>
        <v>0</v>
      </c>
    </row>
    <row r="51" spans="2:9">
      <c r="B51" s="55"/>
      <c r="C51" s="56"/>
      <c r="D51" s="57"/>
      <c r="E51" s="55"/>
      <c r="F51" s="56"/>
      <c r="G51" s="68"/>
      <c r="H51" s="58"/>
      <c r="I51" s="59">
        <f t="shared" si="2"/>
        <v>0</v>
      </c>
    </row>
    <row r="52" spans="2:9">
      <c r="B52" s="55"/>
      <c r="C52" s="56"/>
      <c r="D52" s="57"/>
      <c r="E52" s="55"/>
      <c r="F52" s="56"/>
      <c r="G52" s="68"/>
      <c r="H52" s="58"/>
      <c r="I52" s="59">
        <f t="shared" si="2"/>
        <v>0</v>
      </c>
    </row>
    <row r="53" spans="2:9">
      <c r="B53" s="55"/>
      <c r="C53" s="56"/>
      <c r="D53" s="57"/>
      <c r="E53" s="55"/>
      <c r="F53" s="56"/>
      <c r="G53" s="68"/>
      <c r="H53" s="58"/>
      <c r="I53" s="59">
        <f t="shared" si="2"/>
        <v>0</v>
      </c>
    </row>
    <row r="54" spans="2:9">
      <c r="B54" s="55"/>
      <c r="C54" s="56"/>
      <c r="D54" s="57"/>
      <c r="E54" s="55"/>
      <c r="F54" s="56"/>
      <c r="G54" s="68"/>
      <c r="H54" s="58"/>
      <c r="I54" s="59">
        <f t="shared" si="2"/>
        <v>0</v>
      </c>
    </row>
    <row r="55" spans="2:9">
      <c r="B55" s="55"/>
      <c r="C55" s="56"/>
      <c r="D55" s="57"/>
      <c r="E55" s="55"/>
      <c r="F55" s="56"/>
      <c r="G55" s="68"/>
      <c r="H55" s="58"/>
      <c r="I55" s="59">
        <f t="shared" si="2"/>
        <v>0</v>
      </c>
    </row>
    <row r="56" spans="2:9">
      <c r="B56" s="55"/>
      <c r="C56" s="56"/>
      <c r="D56" s="57"/>
      <c r="E56" s="55"/>
      <c r="F56" s="56"/>
      <c r="G56" s="68"/>
      <c r="H56" s="58"/>
      <c r="I56" s="59">
        <f t="shared" si="2"/>
        <v>0</v>
      </c>
    </row>
    <row r="57" spans="2:9">
      <c r="B57" s="55"/>
      <c r="C57" s="56"/>
      <c r="D57" s="57"/>
      <c r="E57" s="55"/>
      <c r="F57" s="56"/>
      <c r="G57" s="68"/>
      <c r="H57" s="58"/>
      <c r="I57" s="59">
        <f t="shared" si="2"/>
        <v>0</v>
      </c>
    </row>
    <row r="58" spans="2:9">
      <c r="B58" s="55"/>
      <c r="C58" s="56"/>
      <c r="D58" s="57"/>
      <c r="E58" s="55"/>
      <c r="F58" s="56"/>
      <c r="G58" s="68"/>
      <c r="H58" s="58"/>
      <c r="I58" s="59">
        <f t="shared" si="2"/>
        <v>0</v>
      </c>
    </row>
    <row r="59" spans="2:9">
      <c r="B59" s="55"/>
      <c r="C59" s="56"/>
      <c r="D59" s="57"/>
      <c r="E59" s="55"/>
      <c r="F59" s="56"/>
      <c r="G59" s="68"/>
      <c r="H59" s="58"/>
      <c r="I59" s="59">
        <f t="shared" si="2"/>
        <v>0</v>
      </c>
    </row>
    <row r="60" spans="2:9">
      <c r="B60" s="55"/>
      <c r="C60" s="56"/>
      <c r="D60" s="57"/>
      <c r="E60" s="55"/>
      <c r="F60" s="56"/>
      <c r="G60" s="68"/>
      <c r="H60" s="58"/>
      <c r="I60" s="59">
        <f t="shared" si="2"/>
        <v>0</v>
      </c>
    </row>
    <row r="61" spans="2:9">
      <c r="B61" s="55"/>
      <c r="C61" s="56"/>
      <c r="D61" s="57"/>
      <c r="E61" s="55"/>
      <c r="F61" s="56"/>
      <c r="G61" s="68"/>
      <c r="H61" s="58"/>
      <c r="I61" s="59">
        <f t="shared" si="2"/>
        <v>0</v>
      </c>
    </row>
    <row r="62" spans="2:9">
      <c r="B62" s="55"/>
      <c r="C62" s="56"/>
      <c r="D62" s="57"/>
      <c r="E62" s="55"/>
      <c r="F62" s="56"/>
      <c r="G62" s="68"/>
      <c r="H62" s="58"/>
      <c r="I62" s="59">
        <f t="shared" si="2"/>
        <v>0</v>
      </c>
    </row>
    <row r="63" spans="2:9">
      <c r="B63" s="55"/>
      <c r="C63" s="56"/>
      <c r="D63" s="57"/>
      <c r="E63" s="55"/>
      <c r="F63" s="56"/>
      <c r="G63" s="68"/>
      <c r="H63" s="58"/>
      <c r="I63" s="59">
        <f t="shared" si="2"/>
        <v>0</v>
      </c>
    </row>
    <row r="64" spans="2:9">
      <c r="B64" s="55"/>
      <c r="C64" s="56"/>
      <c r="D64" s="57"/>
      <c r="E64" s="55"/>
      <c r="F64" s="56"/>
      <c r="G64" s="68"/>
      <c r="H64" s="58"/>
      <c r="I64" s="59">
        <f t="shared" si="2"/>
        <v>0</v>
      </c>
    </row>
    <row r="65" spans="2:9">
      <c r="B65" s="55"/>
      <c r="C65" s="56"/>
      <c r="D65" s="57"/>
      <c r="E65" s="55"/>
      <c r="F65" s="56"/>
      <c r="G65" s="68"/>
      <c r="H65" s="58"/>
      <c r="I65" s="59">
        <f t="shared" si="2"/>
        <v>0</v>
      </c>
    </row>
    <row r="66" spans="2:9">
      <c r="B66" s="55"/>
      <c r="C66" s="56"/>
      <c r="D66" s="57"/>
      <c r="E66" s="55"/>
      <c r="F66" s="56"/>
      <c r="G66" s="68"/>
      <c r="H66" s="58"/>
      <c r="I66" s="59">
        <f t="shared" si="2"/>
        <v>0</v>
      </c>
    </row>
    <row r="67" spans="2:9">
      <c r="B67" s="55"/>
      <c r="C67" s="56"/>
      <c r="D67" s="57"/>
      <c r="E67" s="55"/>
      <c r="F67" s="56"/>
      <c r="G67" s="68"/>
      <c r="H67" s="58"/>
      <c r="I67" s="59">
        <f t="shared" si="2"/>
        <v>0</v>
      </c>
    </row>
    <row r="68" spans="2:9">
      <c r="B68" s="55"/>
      <c r="C68" s="56"/>
      <c r="D68" s="57"/>
      <c r="E68" s="55"/>
      <c r="F68" s="56"/>
      <c r="G68" s="68"/>
      <c r="H68" s="58"/>
      <c r="I68" s="59">
        <f t="shared" si="2"/>
        <v>0</v>
      </c>
    </row>
    <row r="69" spans="2:9">
      <c r="B69" s="55"/>
      <c r="C69" s="56"/>
      <c r="D69" s="57"/>
      <c r="E69" s="55"/>
      <c r="F69" s="56"/>
      <c r="G69" s="68"/>
      <c r="H69" s="58"/>
      <c r="I69" s="59">
        <f t="shared" si="2"/>
        <v>0</v>
      </c>
    </row>
    <row r="70" spans="2:9">
      <c r="B70" s="55"/>
      <c r="C70" s="56"/>
      <c r="D70" s="57"/>
      <c r="E70" s="55"/>
      <c r="F70" s="56"/>
      <c r="G70" s="68"/>
      <c r="H70" s="58"/>
      <c r="I70" s="59">
        <f t="shared" si="2"/>
        <v>0</v>
      </c>
    </row>
    <row r="71" spans="2:9">
      <c r="B71" s="55"/>
      <c r="C71" s="56"/>
      <c r="D71" s="57"/>
      <c r="E71" s="55"/>
      <c r="F71" s="56"/>
      <c r="G71" s="68"/>
      <c r="H71" s="58"/>
      <c r="I71" s="59">
        <f t="shared" ref="I71:I101" si="3">$G71*$H71</f>
        <v>0</v>
      </c>
    </row>
    <row r="72" spans="2:9">
      <c r="B72" s="55"/>
      <c r="C72" s="56"/>
      <c r="D72" s="57"/>
      <c r="E72" s="55"/>
      <c r="F72" s="56"/>
      <c r="G72" s="68"/>
      <c r="H72" s="58"/>
      <c r="I72" s="59">
        <f t="shared" si="3"/>
        <v>0</v>
      </c>
    </row>
    <row r="73" spans="2:9">
      <c r="B73" s="55"/>
      <c r="C73" s="56"/>
      <c r="D73" s="57"/>
      <c r="E73" s="55"/>
      <c r="F73" s="56"/>
      <c r="G73" s="68"/>
      <c r="H73" s="58"/>
      <c r="I73" s="59">
        <f t="shared" si="3"/>
        <v>0</v>
      </c>
    </row>
    <row r="74" spans="2:9">
      <c r="B74" s="55"/>
      <c r="C74" s="56"/>
      <c r="D74" s="57"/>
      <c r="E74" s="55"/>
      <c r="F74" s="56"/>
      <c r="G74" s="68"/>
      <c r="H74" s="58"/>
      <c r="I74" s="59">
        <f t="shared" si="3"/>
        <v>0</v>
      </c>
    </row>
    <row r="75" spans="2:9">
      <c r="B75" s="55"/>
      <c r="C75" s="56"/>
      <c r="D75" s="57"/>
      <c r="E75" s="55"/>
      <c r="F75" s="56"/>
      <c r="G75" s="68"/>
      <c r="H75" s="58"/>
      <c r="I75" s="59">
        <f t="shared" si="3"/>
        <v>0</v>
      </c>
    </row>
    <row r="76" spans="2:9">
      <c r="B76" s="55"/>
      <c r="C76" s="56"/>
      <c r="D76" s="57"/>
      <c r="E76" s="55"/>
      <c r="F76" s="56"/>
      <c r="G76" s="68"/>
      <c r="H76" s="58"/>
      <c r="I76" s="59">
        <f t="shared" si="3"/>
        <v>0</v>
      </c>
    </row>
    <row r="77" spans="2:9">
      <c r="B77" s="55"/>
      <c r="C77" s="56"/>
      <c r="D77" s="57"/>
      <c r="E77" s="55"/>
      <c r="F77" s="56"/>
      <c r="G77" s="68"/>
      <c r="H77" s="58"/>
      <c r="I77" s="59">
        <f t="shared" si="3"/>
        <v>0</v>
      </c>
    </row>
    <row r="78" spans="2:9">
      <c r="B78" s="55"/>
      <c r="C78" s="56"/>
      <c r="D78" s="57"/>
      <c r="E78" s="55"/>
      <c r="F78" s="56"/>
      <c r="G78" s="68"/>
      <c r="H78" s="58"/>
      <c r="I78" s="59">
        <f t="shared" si="3"/>
        <v>0</v>
      </c>
    </row>
    <row r="79" spans="2:9">
      <c r="B79" s="55"/>
      <c r="C79" s="56"/>
      <c r="D79" s="57"/>
      <c r="E79" s="55"/>
      <c r="F79" s="56"/>
      <c r="G79" s="68"/>
      <c r="H79" s="58"/>
      <c r="I79" s="59">
        <f t="shared" si="3"/>
        <v>0</v>
      </c>
    </row>
    <row r="80" spans="2:9">
      <c r="B80" s="55"/>
      <c r="C80" s="56"/>
      <c r="D80" s="57"/>
      <c r="E80" s="55"/>
      <c r="F80" s="56"/>
      <c r="G80" s="68"/>
      <c r="H80" s="58"/>
      <c r="I80" s="59">
        <f t="shared" si="3"/>
        <v>0</v>
      </c>
    </row>
    <row r="81" spans="2:9">
      <c r="B81" s="55"/>
      <c r="C81" s="56"/>
      <c r="D81" s="57"/>
      <c r="E81" s="55"/>
      <c r="F81" s="56"/>
      <c r="G81" s="68"/>
      <c r="H81" s="58"/>
      <c r="I81" s="59">
        <f t="shared" si="3"/>
        <v>0</v>
      </c>
    </row>
    <row r="82" spans="2:9">
      <c r="B82" s="55"/>
      <c r="C82" s="56"/>
      <c r="D82" s="57"/>
      <c r="E82" s="55"/>
      <c r="F82" s="56"/>
      <c r="G82" s="68"/>
      <c r="H82" s="58"/>
      <c r="I82" s="59">
        <f t="shared" si="3"/>
        <v>0</v>
      </c>
    </row>
    <row r="83" spans="2:9">
      <c r="B83" s="55"/>
      <c r="C83" s="56"/>
      <c r="D83" s="57"/>
      <c r="E83" s="55"/>
      <c r="F83" s="56"/>
      <c r="G83" s="68"/>
      <c r="H83" s="58"/>
      <c r="I83" s="59">
        <f t="shared" si="3"/>
        <v>0</v>
      </c>
    </row>
    <row r="84" spans="2:9">
      <c r="B84" s="55"/>
      <c r="C84" s="56"/>
      <c r="D84" s="57"/>
      <c r="E84" s="55"/>
      <c r="F84" s="56"/>
      <c r="G84" s="68"/>
      <c r="H84" s="58"/>
      <c r="I84" s="59">
        <f t="shared" si="3"/>
        <v>0</v>
      </c>
    </row>
    <row r="85" spans="2:9">
      <c r="B85" s="55"/>
      <c r="C85" s="56"/>
      <c r="D85" s="57"/>
      <c r="E85" s="55"/>
      <c r="F85" s="56"/>
      <c r="G85" s="68"/>
      <c r="H85" s="58"/>
      <c r="I85" s="59">
        <f t="shared" si="3"/>
        <v>0</v>
      </c>
    </row>
    <row r="86" spans="2:9">
      <c r="B86" s="55"/>
      <c r="C86" s="56"/>
      <c r="D86" s="57"/>
      <c r="E86" s="55"/>
      <c r="F86" s="56"/>
      <c r="G86" s="68"/>
      <c r="H86" s="58"/>
      <c r="I86" s="59">
        <f t="shared" si="3"/>
        <v>0</v>
      </c>
    </row>
    <row r="87" spans="2:9">
      <c r="B87" s="55"/>
      <c r="C87" s="56"/>
      <c r="D87" s="57"/>
      <c r="E87" s="55"/>
      <c r="F87" s="56"/>
      <c r="G87" s="68"/>
      <c r="H87" s="58"/>
      <c r="I87" s="59">
        <f t="shared" si="3"/>
        <v>0</v>
      </c>
    </row>
    <row r="88" spans="2:9">
      <c r="B88" s="55"/>
      <c r="C88" s="56"/>
      <c r="D88" s="57"/>
      <c r="E88" s="55"/>
      <c r="F88" s="56"/>
      <c r="G88" s="68"/>
      <c r="H88" s="58"/>
      <c r="I88" s="59">
        <f t="shared" si="3"/>
        <v>0</v>
      </c>
    </row>
    <row r="89" spans="2:9">
      <c r="B89" s="55"/>
      <c r="C89" s="56"/>
      <c r="D89" s="57"/>
      <c r="E89" s="55"/>
      <c r="F89" s="56"/>
      <c r="G89" s="68"/>
      <c r="H89" s="58"/>
      <c r="I89" s="59">
        <f t="shared" si="3"/>
        <v>0</v>
      </c>
    </row>
    <row r="90" spans="2:9">
      <c r="B90" s="55"/>
      <c r="C90" s="56"/>
      <c r="D90" s="57"/>
      <c r="E90" s="55"/>
      <c r="F90" s="56"/>
      <c r="G90" s="68"/>
      <c r="H90" s="58"/>
      <c r="I90" s="59">
        <f t="shared" si="3"/>
        <v>0</v>
      </c>
    </row>
    <row r="91" spans="2:9">
      <c r="B91" s="55"/>
      <c r="C91" s="56"/>
      <c r="D91" s="57"/>
      <c r="E91" s="55"/>
      <c r="F91" s="56"/>
      <c r="G91" s="68"/>
      <c r="H91" s="58"/>
      <c r="I91" s="59">
        <f t="shared" si="3"/>
        <v>0</v>
      </c>
    </row>
    <row r="92" spans="2:9">
      <c r="B92" s="55"/>
      <c r="C92" s="56"/>
      <c r="D92" s="57"/>
      <c r="E92" s="55"/>
      <c r="F92" s="56"/>
      <c r="G92" s="68"/>
      <c r="H92" s="58"/>
      <c r="I92" s="59">
        <f t="shared" si="3"/>
        <v>0</v>
      </c>
    </row>
    <row r="93" spans="2:9">
      <c r="B93" s="55"/>
      <c r="C93" s="56"/>
      <c r="D93" s="57"/>
      <c r="E93" s="55"/>
      <c r="F93" s="56"/>
      <c r="G93" s="68"/>
      <c r="H93" s="58"/>
      <c r="I93" s="59">
        <f t="shared" si="3"/>
        <v>0</v>
      </c>
    </row>
    <row r="94" spans="2:9">
      <c r="B94" s="55"/>
      <c r="C94" s="56"/>
      <c r="D94" s="57"/>
      <c r="E94" s="55"/>
      <c r="F94" s="56"/>
      <c r="G94" s="68"/>
      <c r="H94" s="58"/>
      <c r="I94" s="59">
        <f t="shared" si="3"/>
        <v>0</v>
      </c>
    </row>
    <row r="95" spans="2:9">
      <c r="B95" s="55"/>
      <c r="C95" s="56"/>
      <c r="D95" s="57"/>
      <c r="E95" s="55"/>
      <c r="F95" s="56"/>
      <c r="G95" s="68"/>
      <c r="H95" s="58"/>
      <c r="I95" s="59">
        <f t="shared" si="3"/>
        <v>0</v>
      </c>
    </row>
    <row r="96" spans="2:9">
      <c r="B96" s="55"/>
      <c r="C96" s="56"/>
      <c r="D96" s="57"/>
      <c r="E96" s="55"/>
      <c r="F96" s="56"/>
      <c r="G96" s="68"/>
      <c r="H96" s="58"/>
      <c r="I96" s="59">
        <f t="shared" si="3"/>
        <v>0</v>
      </c>
    </row>
    <row r="97" spans="2:9">
      <c r="B97" s="55"/>
      <c r="C97" s="56"/>
      <c r="D97" s="57"/>
      <c r="E97" s="55"/>
      <c r="F97" s="56"/>
      <c r="G97" s="68"/>
      <c r="H97" s="58"/>
      <c r="I97" s="59">
        <f t="shared" si="3"/>
        <v>0</v>
      </c>
    </row>
    <row r="98" spans="2:9">
      <c r="B98" s="55"/>
      <c r="C98" s="56"/>
      <c r="D98" s="57"/>
      <c r="E98" s="55"/>
      <c r="F98" s="56"/>
      <c r="G98" s="68"/>
      <c r="H98" s="58"/>
      <c r="I98" s="59">
        <f t="shared" si="3"/>
        <v>0</v>
      </c>
    </row>
    <row r="99" spans="2:9">
      <c r="B99" s="55"/>
      <c r="C99" s="56"/>
      <c r="D99" s="57"/>
      <c r="E99" s="55"/>
      <c r="F99" s="56"/>
      <c r="G99" s="68"/>
      <c r="H99" s="58"/>
      <c r="I99" s="59">
        <f t="shared" si="3"/>
        <v>0</v>
      </c>
    </row>
    <row r="100" spans="2:9">
      <c r="B100" s="55"/>
      <c r="C100" s="56"/>
      <c r="D100" s="57"/>
      <c r="E100" s="55"/>
      <c r="F100" s="56"/>
      <c r="G100" s="68"/>
      <c r="H100" s="58"/>
      <c r="I100" s="59">
        <f t="shared" si="3"/>
        <v>0</v>
      </c>
    </row>
    <row r="101" spans="2:9" ht="15" thickBot="1">
      <c r="B101" s="60"/>
      <c r="C101" s="61"/>
      <c r="D101" s="62"/>
      <c r="E101" s="60"/>
      <c r="F101" s="61"/>
      <c r="G101" s="69"/>
      <c r="H101" s="58"/>
      <c r="I101" s="59">
        <f t="shared" si="3"/>
        <v>0</v>
      </c>
    </row>
    <row r="102" spans="2:9" ht="30" customHeight="1" thickBot="1">
      <c r="B102" s="207" t="s">
        <v>50</v>
      </c>
      <c r="C102" s="208"/>
      <c r="D102" s="66">
        <f>SUM(D5:D101)</f>
        <v>0</v>
      </c>
      <c r="E102" s="214" t="s">
        <v>50</v>
      </c>
      <c r="F102" s="215"/>
      <c r="G102" s="71">
        <f>SUM(G5:G101)</f>
        <v>0</v>
      </c>
      <c r="H102" s="70" t="s">
        <v>51</v>
      </c>
      <c r="I102" s="64">
        <f>SUM(I5:I101)</f>
        <v>0</v>
      </c>
    </row>
    <row r="103" spans="2:9" ht="30" customHeight="1"/>
  </sheetData>
  <sheetProtection password="CDB4" sheet="1" objects="1" scenarios="1" selectLockedCells="1"/>
  <mergeCells count="6">
    <mergeCell ref="B2:I2"/>
    <mergeCell ref="B3:D3"/>
    <mergeCell ref="B102:C102"/>
    <mergeCell ref="E3:G3"/>
    <mergeCell ref="H3:I3"/>
    <mergeCell ref="E102:F102"/>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Lists!$I$3:$I$10</xm:f>
          </x14:formula1>
          <xm:sqref>C5:C101 F5:F101</xm:sqref>
        </x14:dataValidation>
        <x14:dataValidation type="list" allowBlank="1" showInputMessage="1" showErrorMessage="1" xr:uid="{00000000-0002-0000-0200-000001000000}">
          <x14:formula1>
            <xm:f>Lists!$G$3:$G$68</xm:f>
          </x14:formula1>
          <xm:sqref>B5:B101 E22:E101 E19 E5:E15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sheetPr>
  <dimension ref="B1:I102"/>
  <sheetViews>
    <sheetView zoomScaleNormal="100" workbookViewId="0">
      <pane ySplit="11120" topLeftCell="A101" activePane="bottomLeft"/>
      <selection pane="bottomLeft" activeCell="D101" activeCellId="2" sqref="I101 G101 D101"/>
      <selection activeCell="B5" sqref="B5"/>
    </sheetView>
  </sheetViews>
  <sheetFormatPr defaultColWidth="9.140625" defaultRowHeight="14.45"/>
  <cols>
    <col min="1" max="1" width="1.5703125" style="36" customWidth="1"/>
    <col min="2" max="2" width="24.85546875" style="36" bestFit="1" customWidth="1"/>
    <col min="3" max="3" width="21.85546875" style="36" bestFit="1" customWidth="1"/>
    <col min="4" max="4" width="19.85546875" style="36" bestFit="1" customWidth="1"/>
    <col min="5" max="5" width="23.140625" style="36" bestFit="1" customWidth="1"/>
    <col min="6" max="6" width="21.42578125" style="36" customWidth="1"/>
    <col min="7" max="7" width="19.85546875" style="36" bestFit="1" customWidth="1"/>
    <col min="8" max="8" width="31.140625" style="36" bestFit="1" customWidth="1"/>
    <col min="9" max="9" width="19" style="36" bestFit="1" customWidth="1"/>
    <col min="10" max="16384" width="9.140625" style="36"/>
  </cols>
  <sheetData>
    <row r="1" spans="2:9" ht="6" customHeight="1" thickBot="1"/>
    <row r="2" spans="2:9" ht="26.25" customHeight="1" thickBot="1">
      <c r="B2" s="201" t="s">
        <v>52</v>
      </c>
      <c r="C2" s="202"/>
      <c r="D2" s="202"/>
      <c r="E2" s="202"/>
      <c r="F2" s="202"/>
      <c r="G2" s="202"/>
      <c r="H2" s="202"/>
      <c r="I2" s="203"/>
    </row>
    <row r="3" spans="2:9" ht="15" thickBot="1">
      <c r="B3" s="204" t="s">
        <v>42</v>
      </c>
      <c r="C3" s="205"/>
      <c r="D3" s="206"/>
      <c r="E3" s="209" t="s">
        <v>43</v>
      </c>
      <c r="F3" s="210"/>
      <c r="G3" s="211"/>
      <c r="H3" s="216" t="s">
        <v>44</v>
      </c>
      <c r="I3" s="213"/>
    </row>
    <row r="4" spans="2:9" ht="15" thickBot="1">
      <c r="B4" s="50" t="s">
        <v>45</v>
      </c>
      <c r="C4" s="51" t="s">
        <v>46</v>
      </c>
      <c r="D4" s="52" t="s">
        <v>47</v>
      </c>
      <c r="E4" s="50" t="s">
        <v>45</v>
      </c>
      <c r="F4" s="51" t="s">
        <v>46</v>
      </c>
      <c r="G4" s="53" t="s">
        <v>47</v>
      </c>
      <c r="H4" s="54" t="s">
        <v>48</v>
      </c>
      <c r="I4" s="52" t="s">
        <v>49</v>
      </c>
    </row>
    <row r="5" spans="2:9">
      <c r="B5" s="55"/>
      <c r="C5" s="56"/>
      <c r="D5" s="57"/>
      <c r="E5" s="55"/>
      <c r="F5" s="56"/>
      <c r="G5" s="57"/>
      <c r="H5" s="58"/>
      <c r="I5" s="59">
        <f t="shared" ref="I5:I15" si="0">$G5*$H5</f>
        <v>0</v>
      </c>
    </row>
    <row r="6" spans="2:9">
      <c r="B6" s="55"/>
      <c r="C6" s="56"/>
      <c r="D6" s="57"/>
      <c r="E6" s="55"/>
      <c r="F6" s="56"/>
      <c r="G6" s="57"/>
      <c r="H6" s="58"/>
      <c r="I6" s="59">
        <f t="shared" si="0"/>
        <v>0</v>
      </c>
    </row>
    <row r="7" spans="2:9">
      <c r="B7" s="55"/>
      <c r="C7" s="56"/>
      <c r="D7" s="57"/>
      <c r="E7" s="55"/>
      <c r="F7" s="56"/>
      <c r="G7" s="57"/>
      <c r="H7" s="58"/>
      <c r="I7" s="59">
        <f t="shared" si="0"/>
        <v>0</v>
      </c>
    </row>
    <row r="8" spans="2:9">
      <c r="B8" s="55"/>
      <c r="C8" s="56"/>
      <c r="D8" s="57"/>
      <c r="E8" s="55"/>
      <c r="F8" s="56"/>
      <c r="G8" s="57"/>
      <c r="H8" s="58"/>
      <c r="I8" s="59">
        <f t="shared" si="0"/>
        <v>0</v>
      </c>
    </row>
    <row r="9" spans="2:9">
      <c r="B9" s="55"/>
      <c r="C9" s="56"/>
      <c r="D9" s="57"/>
      <c r="E9" s="55"/>
      <c r="F9" s="56"/>
      <c r="G9" s="57"/>
      <c r="H9" s="58"/>
      <c r="I9" s="59">
        <f t="shared" si="0"/>
        <v>0</v>
      </c>
    </row>
    <row r="10" spans="2:9">
      <c r="B10" s="55"/>
      <c r="C10" s="56"/>
      <c r="D10" s="57"/>
      <c r="E10" s="55"/>
      <c r="F10" s="56"/>
      <c r="G10" s="57"/>
      <c r="H10" s="58"/>
      <c r="I10" s="59">
        <f t="shared" si="0"/>
        <v>0</v>
      </c>
    </row>
    <row r="11" spans="2:9">
      <c r="B11" s="55"/>
      <c r="C11" s="56"/>
      <c r="D11" s="57"/>
      <c r="E11" s="55"/>
      <c r="F11" s="56"/>
      <c r="G11" s="57"/>
      <c r="H11" s="58"/>
      <c r="I11" s="59">
        <f t="shared" si="0"/>
        <v>0</v>
      </c>
    </row>
    <row r="12" spans="2:9">
      <c r="B12" s="55"/>
      <c r="C12" s="56"/>
      <c r="D12" s="57"/>
      <c r="E12" s="55"/>
      <c r="F12" s="56"/>
      <c r="G12" s="57"/>
      <c r="H12" s="58"/>
      <c r="I12" s="59">
        <f t="shared" si="0"/>
        <v>0</v>
      </c>
    </row>
    <row r="13" spans="2:9">
      <c r="B13" s="55"/>
      <c r="C13" s="56"/>
      <c r="D13" s="57"/>
      <c r="E13" s="55"/>
      <c r="F13" s="56"/>
      <c r="G13" s="57"/>
      <c r="H13" s="58"/>
      <c r="I13" s="59">
        <f t="shared" si="0"/>
        <v>0</v>
      </c>
    </row>
    <row r="14" spans="2:9">
      <c r="B14" s="55"/>
      <c r="C14" s="56"/>
      <c r="D14" s="57"/>
      <c r="E14" s="55"/>
      <c r="F14" s="56"/>
      <c r="G14" s="57"/>
      <c r="H14" s="58"/>
      <c r="I14" s="59">
        <f t="shared" si="0"/>
        <v>0</v>
      </c>
    </row>
    <row r="15" spans="2:9">
      <c r="B15" s="55"/>
      <c r="C15" s="56"/>
      <c r="D15" s="57"/>
      <c r="E15" s="55"/>
      <c r="F15" s="56"/>
      <c r="G15" s="57"/>
      <c r="H15" s="58"/>
      <c r="I15" s="59">
        <f t="shared" si="0"/>
        <v>0</v>
      </c>
    </row>
    <row r="16" spans="2:9">
      <c r="B16" s="55"/>
      <c r="C16" s="56"/>
      <c r="D16" s="57"/>
      <c r="E16" s="55"/>
      <c r="F16" s="56"/>
      <c r="G16" s="57"/>
      <c r="H16" s="58"/>
      <c r="I16" s="59">
        <f t="shared" ref="I16:I69" si="1">$G16*$H16</f>
        <v>0</v>
      </c>
    </row>
    <row r="17" spans="2:9">
      <c r="B17" s="55"/>
      <c r="C17" s="56"/>
      <c r="D17" s="57"/>
      <c r="E17" s="55"/>
      <c r="F17" s="56"/>
      <c r="G17" s="57"/>
      <c r="H17" s="58"/>
      <c r="I17" s="59">
        <f t="shared" si="1"/>
        <v>0</v>
      </c>
    </row>
    <row r="18" spans="2:9">
      <c r="B18" s="55"/>
      <c r="C18" s="56"/>
      <c r="D18" s="57"/>
      <c r="E18" s="55"/>
      <c r="F18" s="56"/>
      <c r="G18" s="57"/>
      <c r="H18" s="58"/>
      <c r="I18" s="59">
        <f t="shared" si="1"/>
        <v>0</v>
      </c>
    </row>
    <row r="19" spans="2:9">
      <c r="B19" s="55"/>
      <c r="C19" s="56"/>
      <c r="D19" s="57"/>
      <c r="E19" s="55"/>
      <c r="F19" s="56"/>
      <c r="G19" s="57"/>
      <c r="H19" s="58"/>
      <c r="I19" s="59">
        <f t="shared" si="1"/>
        <v>0</v>
      </c>
    </row>
    <row r="20" spans="2:9">
      <c r="B20" s="55"/>
      <c r="C20" s="56"/>
      <c r="D20" s="57"/>
      <c r="E20" s="55"/>
      <c r="F20" s="56"/>
      <c r="G20" s="57"/>
      <c r="H20" s="58"/>
      <c r="I20" s="59">
        <f t="shared" si="1"/>
        <v>0</v>
      </c>
    </row>
    <row r="21" spans="2:9">
      <c r="B21" s="55"/>
      <c r="C21" s="56"/>
      <c r="D21" s="57"/>
      <c r="E21" s="55"/>
      <c r="F21" s="56"/>
      <c r="G21" s="57"/>
      <c r="H21" s="58"/>
      <c r="I21" s="59">
        <f t="shared" si="1"/>
        <v>0</v>
      </c>
    </row>
    <row r="22" spans="2:9">
      <c r="B22" s="55"/>
      <c r="C22" s="56"/>
      <c r="D22" s="57"/>
      <c r="E22" s="55"/>
      <c r="F22" s="56"/>
      <c r="G22" s="57"/>
      <c r="H22" s="58"/>
      <c r="I22" s="59">
        <f t="shared" si="1"/>
        <v>0</v>
      </c>
    </row>
    <row r="23" spans="2:9">
      <c r="B23" s="55"/>
      <c r="C23" s="56"/>
      <c r="D23" s="57"/>
      <c r="E23" s="55"/>
      <c r="F23" s="56"/>
      <c r="G23" s="57"/>
      <c r="H23" s="58"/>
      <c r="I23" s="59">
        <f t="shared" si="1"/>
        <v>0</v>
      </c>
    </row>
    <row r="24" spans="2:9">
      <c r="B24" s="55"/>
      <c r="C24" s="56"/>
      <c r="D24" s="57"/>
      <c r="E24" s="55"/>
      <c r="F24" s="56"/>
      <c r="G24" s="57"/>
      <c r="H24" s="58"/>
      <c r="I24" s="59">
        <f t="shared" si="1"/>
        <v>0</v>
      </c>
    </row>
    <row r="25" spans="2:9">
      <c r="B25" s="55"/>
      <c r="C25" s="56"/>
      <c r="D25" s="57"/>
      <c r="E25" s="55"/>
      <c r="F25" s="56"/>
      <c r="G25" s="57"/>
      <c r="H25" s="58"/>
      <c r="I25" s="59">
        <f t="shared" si="1"/>
        <v>0</v>
      </c>
    </row>
    <row r="26" spans="2:9">
      <c r="B26" s="55"/>
      <c r="C26" s="56"/>
      <c r="D26" s="57"/>
      <c r="E26" s="55"/>
      <c r="F26" s="56"/>
      <c r="G26" s="57"/>
      <c r="H26" s="58"/>
      <c r="I26" s="59">
        <f t="shared" si="1"/>
        <v>0</v>
      </c>
    </row>
    <row r="27" spans="2:9">
      <c r="B27" s="55"/>
      <c r="C27" s="56"/>
      <c r="D27" s="57"/>
      <c r="E27" s="55"/>
      <c r="F27" s="56"/>
      <c r="G27" s="57"/>
      <c r="H27" s="58"/>
      <c r="I27" s="59">
        <f t="shared" si="1"/>
        <v>0</v>
      </c>
    </row>
    <row r="28" spans="2:9">
      <c r="B28" s="55"/>
      <c r="C28" s="56"/>
      <c r="D28" s="57"/>
      <c r="E28" s="55"/>
      <c r="F28" s="56"/>
      <c r="G28" s="57"/>
      <c r="H28" s="58"/>
      <c r="I28" s="59">
        <f t="shared" si="1"/>
        <v>0</v>
      </c>
    </row>
    <row r="29" spans="2:9">
      <c r="B29" s="55"/>
      <c r="C29" s="56"/>
      <c r="D29" s="57"/>
      <c r="E29" s="55"/>
      <c r="F29" s="56"/>
      <c r="G29" s="57"/>
      <c r="H29" s="58"/>
      <c r="I29" s="59">
        <f t="shared" si="1"/>
        <v>0</v>
      </c>
    </row>
    <row r="30" spans="2:9">
      <c r="B30" s="55"/>
      <c r="C30" s="56"/>
      <c r="D30" s="57"/>
      <c r="E30" s="55"/>
      <c r="F30" s="56"/>
      <c r="G30" s="57"/>
      <c r="H30" s="58"/>
      <c r="I30" s="59">
        <f t="shared" si="1"/>
        <v>0</v>
      </c>
    </row>
    <row r="31" spans="2:9">
      <c r="B31" s="55"/>
      <c r="C31" s="56"/>
      <c r="D31" s="57"/>
      <c r="E31" s="55"/>
      <c r="F31" s="56"/>
      <c r="G31" s="57"/>
      <c r="H31" s="58"/>
      <c r="I31" s="59">
        <f t="shared" si="1"/>
        <v>0</v>
      </c>
    </row>
    <row r="32" spans="2:9">
      <c r="B32" s="55"/>
      <c r="C32" s="56"/>
      <c r="D32" s="57"/>
      <c r="E32" s="55"/>
      <c r="F32" s="56"/>
      <c r="G32" s="57"/>
      <c r="H32" s="58"/>
      <c r="I32" s="59">
        <f t="shared" si="1"/>
        <v>0</v>
      </c>
    </row>
    <row r="33" spans="2:9">
      <c r="B33" s="55"/>
      <c r="C33" s="56"/>
      <c r="D33" s="57"/>
      <c r="E33" s="55"/>
      <c r="F33" s="56"/>
      <c r="G33" s="57"/>
      <c r="H33" s="58"/>
      <c r="I33" s="59">
        <f t="shared" si="1"/>
        <v>0</v>
      </c>
    </row>
    <row r="34" spans="2:9">
      <c r="B34" s="55"/>
      <c r="C34" s="56"/>
      <c r="D34" s="57"/>
      <c r="E34" s="55"/>
      <c r="F34" s="56"/>
      <c r="G34" s="57"/>
      <c r="H34" s="58"/>
      <c r="I34" s="59">
        <f t="shared" si="1"/>
        <v>0</v>
      </c>
    </row>
    <row r="35" spans="2:9">
      <c r="B35" s="55"/>
      <c r="C35" s="56"/>
      <c r="D35" s="57"/>
      <c r="E35" s="55"/>
      <c r="F35" s="56"/>
      <c r="G35" s="57"/>
      <c r="H35" s="58"/>
      <c r="I35" s="59">
        <f t="shared" si="1"/>
        <v>0</v>
      </c>
    </row>
    <row r="36" spans="2:9">
      <c r="B36" s="55"/>
      <c r="C36" s="56"/>
      <c r="D36" s="57"/>
      <c r="E36" s="55"/>
      <c r="F36" s="56"/>
      <c r="G36" s="57"/>
      <c r="H36" s="58"/>
      <c r="I36" s="59">
        <f t="shared" si="1"/>
        <v>0</v>
      </c>
    </row>
    <row r="37" spans="2:9">
      <c r="B37" s="55"/>
      <c r="C37" s="56"/>
      <c r="D37" s="57"/>
      <c r="E37" s="55"/>
      <c r="F37" s="56"/>
      <c r="G37" s="57"/>
      <c r="H37" s="58"/>
      <c r="I37" s="59">
        <f t="shared" si="1"/>
        <v>0</v>
      </c>
    </row>
    <row r="38" spans="2:9">
      <c r="B38" s="55"/>
      <c r="C38" s="56"/>
      <c r="D38" s="57"/>
      <c r="E38" s="55"/>
      <c r="F38" s="56"/>
      <c r="G38" s="57"/>
      <c r="H38" s="58"/>
      <c r="I38" s="59">
        <f t="shared" si="1"/>
        <v>0</v>
      </c>
    </row>
    <row r="39" spans="2:9">
      <c r="B39" s="55"/>
      <c r="C39" s="56"/>
      <c r="D39" s="57"/>
      <c r="E39" s="55"/>
      <c r="F39" s="56"/>
      <c r="G39" s="57"/>
      <c r="H39" s="58"/>
      <c r="I39" s="59">
        <f t="shared" si="1"/>
        <v>0</v>
      </c>
    </row>
    <row r="40" spans="2:9">
      <c r="B40" s="55"/>
      <c r="C40" s="56"/>
      <c r="D40" s="57"/>
      <c r="E40" s="55"/>
      <c r="F40" s="56"/>
      <c r="G40" s="57"/>
      <c r="H40" s="58"/>
      <c r="I40" s="59">
        <f t="shared" si="1"/>
        <v>0</v>
      </c>
    </row>
    <row r="41" spans="2:9">
      <c r="B41" s="55"/>
      <c r="C41" s="56"/>
      <c r="D41" s="57"/>
      <c r="E41" s="55"/>
      <c r="F41" s="56"/>
      <c r="G41" s="57"/>
      <c r="H41" s="58"/>
      <c r="I41" s="59">
        <f t="shared" si="1"/>
        <v>0</v>
      </c>
    </row>
    <row r="42" spans="2:9">
      <c r="B42" s="55"/>
      <c r="C42" s="56"/>
      <c r="D42" s="57"/>
      <c r="E42" s="55"/>
      <c r="F42" s="56"/>
      <c r="G42" s="57"/>
      <c r="H42" s="58"/>
      <c r="I42" s="59">
        <f t="shared" si="1"/>
        <v>0</v>
      </c>
    </row>
    <row r="43" spans="2:9">
      <c r="B43" s="55"/>
      <c r="C43" s="56"/>
      <c r="D43" s="57"/>
      <c r="E43" s="55"/>
      <c r="F43" s="56"/>
      <c r="G43" s="57"/>
      <c r="H43" s="58"/>
      <c r="I43" s="59">
        <f t="shared" si="1"/>
        <v>0</v>
      </c>
    </row>
    <row r="44" spans="2:9">
      <c r="B44" s="55"/>
      <c r="C44" s="56"/>
      <c r="D44" s="57"/>
      <c r="E44" s="55"/>
      <c r="F44" s="56"/>
      <c r="G44" s="57"/>
      <c r="H44" s="58"/>
      <c r="I44" s="59">
        <f t="shared" si="1"/>
        <v>0</v>
      </c>
    </row>
    <row r="45" spans="2:9">
      <c r="B45" s="55"/>
      <c r="C45" s="56"/>
      <c r="D45" s="57"/>
      <c r="E45" s="55"/>
      <c r="F45" s="56"/>
      <c r="G45" s="57"/>
      <c r="H45" s="58"/>
      <c r="I45" s="59">
        <f t="shared" si="1"/>
        <v>0</v>
      </c>
    </row>
    <row r="46" spans="2:9">
      <c r="B46" s="55"/>
      <c r="C46" s="56"/>
      <c r="D46" s="57"/>
      <c r="E46" s="55"/>
      <c r="F46" s="56"/>
      <c r="G46" s="57"/>
      <c r="H46" s="58"/>
      <c r="I46" s="59">
        <f t="shared" si="1"/>
        <v>0</v>
      </c>
    </row>
    <row r="47" spans="2:9">
      <c r="B47" s="55"/>
      <c r="C47" s="56"/>
      <c r="D47" s="57"/>
      <c r="E47" s="55"/>
      <c r="F47" s="56"/>
      <c r="G47" s="57"/>
      <c r="H47" s="58"/>
      <c r="I47" s="59">
        <f t="shared" si="1"/>
        <v>0</v>
      </c>
    </row>
    <row r="48" spans="2:9">
      <c r="B48" s="55"/>
      <c r="C48" s="56"/>
      <c r="D48" s="57"/>
      <c r="E48" s="55"/>
      <c r="F48" s="56"/>
      <c r="G48" s="57"/>
      <c r="H48" s="58"/>
      <c r="I48" s="59">
        <f t="shared" si="1"/>
        <v>0</v>
      </c>
    </row>
    <row r="49" spans="2:9">
      <c r="B49" s="55"/>
      <c r="C49" s="56"/>
      <c r="D49" s="57"/>
      <c r="E49" s="55"/>
      <c r="F49" s="56"/>
      <c r="G49" s="57"/>
      <c r="H49" s="58"/>
      <c r="I49" s="59">
        <f t="shared" si="1"/>
        <v>0</v>
      </c>
    </row>
    <row r="50" spans="2:9">
      <c r="B50" s="55"/>
      <c r="C50" s="56"/>
      <c r="D50" s="57"/>
      <c r="E50" s="55"/>
      <c r="F50" s="56"/>
      <c r="G50" s="57"/>
      <c r="H50" s="58"/>
      <c r="I50" s="59">
        <f t="shared" si="1"/>
        <v>0</v>
      </c>
    </row>
    <row r="51" spans="2:9">
      <c r="B51" s="55"/>
      <c r="C51" s="56"/>
      <c r="D51" s="57"/>
      <c r="E51" s="55"/>
      <c r="F51" s="56"/>
      <c r="G51" s="57"/>
      <c r="H51" s="58"/>
      <c r="I51" s="59">
        <f t="shared" si="1"/>
        <v>0</v>
      </c>
    </row>
    <row r="52" spans="2:9">
      <c r="B52" s="55"/>
      <c r="C52" s="56"/>
      <c r="D52" s="57"/>
      <c r="E52" s="55"/>
      <c r="F52" s="56"/>
      <c r="G52" s="57"/>
      <c r="H52" s="58"/>
      <c r="I52" s="59">
        <f t="shared" si="1"/>
        <v>0</v>
      </c>
    </row>
    <row r="53" spans="2:9">
      <c r="B53" s="55"/>
      <c r="C53" s="56"/>
      <c r="D53" s="57"/>
      <c r="E53" s="55"/>
      <c r="F53" s="56"/>
      <c r="G53" s="57"/>
      <c r="H53" s="58"/>
      <c r="I53" s="59">
        <f t="shared" si="1"/>
        <v>0</v>
      </c>
    </row>
    <row r="54" spans="2:9">
      <c r="B54" s="55"/>
      <c r="C54" s="56"/>
      <c r="D54" s="57"/>
      <c r="E54" s="55"/>
      <c r="F54" s="56"/>
      <c r="G54" s="57"/>
      <c r="H54" s="58"/>
      <c r="I54" s="59">
        <f t="shared" si="1"/>
        <v>0</v>
      </c>
    </row>
    <row r="55" spans="2:9">
      <c r="B55" s="55"/>
      <c r="C55" s="56"/>
      <c r="D55" s="57"/>
      <c r="E55" s="55"/>
      <c r="F55" s="56"/>
      <c r="G55" s="57"/>
      <c r="H55" s="58"/>
      <c r="I55" s="59">
        <f t="shared" si="1"/>
        <v>0</v>
      </c>
    </row>
    <row r="56" spans="2:9">
      <c r="B56" s="55"/>
      <c r="C56" s="56"/>
      <c r="D56" s="57"/>
      <c r="E56" s="55"/>
      <c r="F56" s="56"/>
      <c r="G56" s="57"/>
      <c r="H56" s="58"/>
      <c r="I56" s="59">
        <f t="shared" si="1"/>
        <v>0</v>
      </c>
    </row>
    <row r="57" spans="2:9">
      <c r="B57" s="55"/>
      <c r="C57" s="56"/>
      <c r="D57" s="57"/>
      <c r="E57" s="55"/>
      <c r="F57" s="56"/>
      <c r="G57" s="57"/>
      <c r="H57" s="58"/>
      <c r="I57" s="59">
        <f t="shared" si="1"/>
        <v>0</v>
      </c>
    </row>
    <row r="58" spans="2:9">
      <c r="B58" s="55"/>
      <c r="C58" s="56"/>
      <c r="D58" s="57"/>
      <c r="E58" s="55"/>
      <c r="F58" s="56"/>
      <c r="G58" s="57"/>
      <c r="H58" s="58"/>
      <c r="I58" s="59">
        <f t="shared" si="1"/>
        <v>0</v>
      </c>
    </row>
    <row r="59" spans="2:9">
      <c r="B59" s="55"/>
      <c r="C59" s="56"/>
      <c r="D59" s="57"/>
      <c r="E59" s="55"/>
      <c r="F59" s="56"/>
      <c r="G59" s="57"/>
      <c r="H59" s="58"/>
      <c r="I59" s="59">
        <f t="shared" si="1"/>
        <v>0</v>
      </c>
    </row>
    <row r="60" spans="2:9">
      <c r="B60" s="55"/>
      <c r="C60" s="56"/>
      <c r="D60" s="57"/>
      <c r="E60" s="55"/>
      <c r="F60" s="56"/>
      <c r="G60" s="57"/>
      <c r="H60" s="58"/>
      <c r="I60" s="59">
        <f t="shared" si="1"/>
        <v>0</v>
      </c>
    </row>
    <row r="61" spans="2:9">
      <c r="B61" s="55"/>
      <c r="C61" s="56"/>
      <c r="D61" s="57"/>
      <c r="E61" s="55"/>
      <c r="F61" s="56"/>
      <c r="G61" s="57"/>
      <c r="H61" s="58"/>
      <c r="I61" s="59">
        <f t="shared" si="1"/>
        <v>0</v>
      </c>
    </row>
    <row r="62" spans="2:9">
      <c r="B62" s="55"/>
      <c r="C62" s="56"/>
      <c r="D62" s="57"/>
      <c r="E62" s="55"/>
      <c r="F62" s="56"/>
      <c r="G62" s="57"/>
      <c r="H62" s="58"/>
      <c r="I62" s="59">
        <f t="shared" si="1"/>
        <v>0</v>
      </c>
    </row>
    <row r="63" spans="2:9">
      <c r="B63" s="55"/>
      <c r="C63" s="56"/>
      <c r="D63" s="57"/>
      <c r="E63" s="55"/>
      <c r="F63" s="56"/>
      <c r="G63" s="57"/>
      <c r="H63" s="58"/>
      <c r="I63" s="59">
        <f t="shared" si="1"/>
        <v>0</v>
      </c>
    </row>
    <row r="64" spans="2:9">
      <c r="B64" s="55"/>
      <c r="C64" s="56"/>
      <c r="D64" s="57"/>
      <c r="E64" s="55"/>
      <c r="F64" s="56"/>
      <c r="G64" s="57"/>
      <c r="H64" s="58"/>
      <c r="I64" s="59">
        <f t="shared" si="1"/>
        <v>0</v>
      </c>
    </row>
    <row r="65" spans="2:9">
      <c r="B65" s="55"/>
      <c r="C65" s="56"/>
      <c r="D65" s="57"/>
      <c r="E65" s="55"/>
      <c r="F65" s="56"/>
      <c r="G65" s="57"/>
      <c r="H65" s="58"/>
      <c r="I65" s="59">
        <f t="shared" si="1"/>
        <v>0</v>
      </c>
    </row>
    <row r="66" spans="2:9">
      <c r="B66" s="55"/>
      <c r="C66" s="56"/>
      <c r="D66" s="57"/>
      <c r="E66" s="55"/>
      <c r="F66" s="56"/>
      <c r="G66" s="57"/>
      <c r="H66" s="58"/>
      <c r="I66" s="59">
        <f t="shared" si="1"/>
        <v>0</v>
      </c>
    </row>
    <row r="67" spans="2:9">
      <c r="B67" s="55"/>
      <c r="C67" s="56"/>
      <c r="D67" s="57"/>
      <c r="E67" s="55"/>
      <c r="F67" s="56"/>
      <c r="G67" s="57"/>
      <c r="H67" s="58"/>
      <c r="I67" s="59">
        <f t="shared" si="1"/>
        <v>0</v>
      </c>
    </row>
    <row r="68" spans="2:9">
      <c r="B68" s="55"/>
      <c r="C68" s="56"/>
      <c r="D68" s="57"/>
      <c r="E68" s="55"/>
      <c r="F68" s="56"/>
      <c r="G68" s="57"/>
      <c r="H68" s="58"/>
      <c r="I68" s="59">
        <f t="shared" si="1"/>
        <v>0</v>
      </c>
    </row>
    <row r="69" spans="2:9">
      <c r="B69" s="55"/>
      <c r="C69" s="56"/>
      <c r="D69" s="57"/>
      <c r="E69" s="55"/>
      <c r="F69" s="56"/>
      <c r="G69" s="57"/>
      <c r="H69" s="58"/>
      <c r="I69" s="59">
        <f t="shared" si="1"/>
        <v>0</v>
      </c>
    </row>
    <row r="70" spans="2:9">
      <c r="B70" s="55"/>
      <c r="C70" s="56"/>
      <c r="D70" s="57"/>
      <c r="E70" s="55"/>
      <c r="F70" s="56"/>
      <c r="G70" s="57"/>
      <c r="H70" s="58"/>
      <c r="I70" s="59">
        <f t="shared" ref="I70:I100" si="2">$G70*$H70</f>
        <v>0</v>
      </c>
    </row>
    <row r="71" spans="2:9">
      <c r="B71" s="55"/>
      <c r="C71" s="56"/>
      <c r="D71" s="57"/>
      <c r="E71" s="55"/>
      <c r="F71" s="56"/>
      <c r="G71" s="57"/>
      <c r="H71" s="58"/>
      <c r="I71" s="59">
        <f t="shared" si="2"/>
        <v>0</v>
      </c>
    </row>
    <row r="72" spans="2:9">
      <c r="B72" s="55"/>
      <c r="C72" s="56"/>
      <c r="D72" s="57"/>
      <c r="E72" s="55"/>
      <c r="F72" s="56"/>
      <c r="G72" s="57"/>
      <c r="H72" s="58"/>
      <c r="I72" s="59">
        <f t="shared" si="2"/>
        <v>0</v>
      </c>
    </row>
    <row r="73" spans="2:9">
      <c r="B73" s="55"/>
      <c r="C73" s="56"/>
      <c r="D73" s="57"/>
      <c r="E73" s="55"/>
      <c r="F73" s="56"/>
      <c r="G73" s="57"/>
      <c r="H73" s="58"/>
      <c r="I73" s="59">
        <f t="shared" si="2"/>
        <v>0</v>
      </c>
    </row>
    <row r="74" spans="2:9">
      <c r="B74" s="55"/>
      <c r="C74" s="56"/>
      <c r="D74" s="57"/>
      <c r="E74" s="55"/>
      <c r="F74" s="56"/>
      <c r="G74" s="57"/>
      <c r="H74" s="58"/>
      <c r="I74" s="59">
        <f t="shared" si="2"/>
        <v>0</v>
      </c>
    </row>
    <row r="75" spans="2:9">
      <c r="B75" s="55"/>
      <c r="C75" s="56"/>
      <c r="D75" s="57"/>
      <c r="E75" s="55"/>
      <c r="F75" s="56"/>
      <c r="G75" s="57"/>
      <c r="H75" s="58"/>
      <c r="I75" s="59">
        <f t="shared" si="2"/>
        <v>0</v>
      </c>
    </row>
    <row r="76" spans="2:9">
      <c r="B76" s="55"/>
      <c r="C76" s="56"/>
      <c r="D76" s="57"/>
      <c r="E76" s="55"/>
      <c r="F76" s="56"/>
      <c r="G76" s="57"/>
      <c r="H76" s="58"/>
      <c r="I76" s="59">
        <f t="shared" si="2"/>
        <v>0</v>
      </c>
    </row>
    <row r="77" spans="2:9">
      <c r="B77" s="55"/>
      <c r="C77" s="56"/>
      <c r="D77" s="57"/>
      <c r="E77" s="55"/>
      <c r="F77" s="56"/>
      <c r="G77" s="57"/>
      <c r="H77" s="58"/>
      <c r="I77" s="59">
        <f t="shared" si="2"/>
        <v>0</v>
      </c>
    </row>
    <row r="78" spans="2:9">
      <c r="B78" s="55"/>
      <c r="C78" s="56"/>
      <c r="D78" s="57"/>
      <c r="E78" s="55"/>
      <c r="F78" s="56"/>
      <c r="G78" s="57"/>
      <c r="H78" s="58"/>
      <c r="I78" s="59">
        <f t="shared" si="2"/>
        <v>0</v>
      </c>
    </row>
    <row r="79" spans="2:9">
      <c r="B79" s="55"/>
      <c r="C79" s="56"/>
      <c r="D79" s="57"/>
      <c r="E79" s="55"/>
      <c r="F79" s="56"/>
      <c r="G79" s="57"/>
      <c r="H79" s="58"/>
      <c r="I79" s="59">
        <f t="shared" si="2"/>
        <v>0</v>
      </c>
    </row>
    <row r="80" spans="2:9">
      <c r="B80" s="55"/>
      <c r="C80" s="56"/>
      <c r="D80" s="57"/>
      <c r="E80" s="55"/>
      <c r="F80" s="56"/>
      <c r="G80" s="57"/>
      <c r="H80" s="58"/>
      <c r="I80" s="59">
        <f t="shared" si="2"/>
        <v>0</v>
      </c>
    </row>
    <row r="81" spans="2:9">
      <c r="B81" s="55"/>
      <c r="C81" s="56"/>
      <c r="D81" s="57"/>
      <c r="E81" s="55"/>
      <c r="F81" s="56"/>
      <c r="G81" s="57"/>
      <c r="H81" s="58"/>
      <c r="I81" s="59">
        <f t="shared" si="2"/>
        <v>0</v>
      </c>
    </row>
    <row r="82" spans="2:9">
      <c r="B82" s="55"/>
      <c r="C82" s="56"/>
      <c r="D82" s="57"/>
      <c r="E82" s="55"/>
      <c r="F82" s="56"/>
      <c r="G82" s="57"/>
      <c r="H82" s="58"/>
      <c r="I82" s="59">
        <f t="shared" si="2"/>
        <v>0</v>
      </c>
    </row>
    <row r="83" spans="2:9">
      <c r="B83" s="55"/>
      <c r="C83" s="56"/>
      <c r="D83" s="57"/>
      <c r="E83" s="55"/>
      <c r="F83" s="56"/>
      <c r="G83" s="57"/>
      <c r="H83" s="58"/>
      <c r="I83" s="59">
        <f t="shared" si="2"/>
        <v>0</v>
      </c>
    </row>
    <row r="84" spans="2:9">
      <c r="B84" s="55"/>
      <c r="C84" s="56"/>
      <c r="D84" s="57"/>
      <c r="E84" s="55"/>
      <c r="F84" s="56"/>
      <c r="G84" s="57"/>
      <c r="H84" s="58"/>
      <c r="I84" s="59">
        <f t="shared" si="2"/>
        <v>0</v>
      </c>
    </row>
    <row r="85" spans="2:9">
      <c r="B85" s="55"/>
      <c r="C85" s="56"/>
      <c r="D85" s="57"/>
      <c r="E85" s="55"/>
      <c r="F85" s="56"/>
      <c r="G85" s="57"/>
      <c r="H85" s="58"/>
      <c r="I85" s="59">
        <f t="shared" si="2"/>
        <v>0</v>
      </c>
    </row>
    <row r="86" spans="2:9">
      <c r="B86" s="55"/>
      <c r="C86" s="56"/>
      <c r="D86" s="57"/>
      <c r="E86" s="55"/>
      <c r="F86" s="56"/>
      <c r="G86" s="57"/>
      <c r="H86" s="58"/>
      <c r="I86" s="59">
        <f t="shared" si="2"/>
        <v>0</v>
      </c>
    </row>
    <row r="87" spans="2:9">
      <c r="B87" s="55"/>
      <c r="C87" s="56"/>
      <c r="D87" s="57"/>
      <c r="E87" s="55"/>
      <c r="F87" s="56"/>
      <c r="G87" s="57"/>
      <c r="H87" s="58"/>
      <c r="I87" s="59">
        <f t="shared" si="2"/>
        <v>0</v>
      </c>
    </row>
    <row r="88" spans="2:9">
      <c r="B88" s="55"/>
      <c r="C88" s="56"/>
      <c r="D88" s="57"/>
      <c r="E88" s="55"/>
      <c r="F88" s="56"/>
      <c r="G88" s="57"/>
      <c r="H88" s="58"/>
      <c r="I88" s="59">
        <f t="shared" si="2"/>
        <v>0</v>
      </c>
    </row>
    <row r="89" spans="2:9">
      <c r="B89" s="55"/>
      <c r="C89" s="56"/>
      <c r="D89" s="57"/>
      <c r="E89" s="55"/>
      <c r="F89" s="56"/>
      <c r="G89" s="57"/>
      <c r="H89" s="58"/>
      <c r="I89" s="59">
        <f t="shared" si="2"/>
        <v>0</v>
      </c>
    </row>
    <row r="90" spans="2:9">
      <c r="B90" s="55"/>
      <c r="C90" s="56"/>
      <c r="D90" s="57"/>
      <c r="E90" s="55"/>
      <c r="F90" s="56"/>
      <c r="G90" s="57"/>
      <c r="H90" s="58"/>
      <c r="I90" s="59">
        <f t="shared" si="2"/>
        <v>0</v>
      </c>
    </row>
    <row r="91" spans="2:9">
      <c r="B91" s="55"/>
      <c r="C91" s="56"/>
      <c r="D91" s="57"/>
      <c r="E91" s="55"/>
      <c r="F91" s="56"/>
      <c r="G91" s="57"/>
      <c r="H91" s="58"/>
      <c r="I91" s="59">
        <f t="shared" si="2"/>
        <v>0</v>
      </c>
    </row>
    <row r="92" spans="2:9">
      <c r="B92" s="55"/>
      <c r="C92" s="56"/>
      <c r="D92" s="57"/>
      <c r="E92" s="55"/>
      <c r="F92" s="56"/>
      <c r="G92" s="57"/>
      <c r="H92" s="58"/>
      <c r="I92" s="59">
        <f t="shared" si="2"/>
        <v>0</v>
      </c>
    </row>
    <row r="93" spans="2:9">
      <c r="B93" s="55"/>
      <c r="C93" s="56"/>
      <c r="D93" s="57"/>
      <c r="E93" s="55"/>
      <c r="F93" s="56"/>
      <c r="G93" s="57"/>
      <c r="H93" s="58"/>
      <c r="I93" s="59">
        <f t="shared" si="2"/>
        <v>0</v>
      </c>
    </row>
    <row r="94" spans="2:9">
      <c r="B94" s="55"/>
      <c r="C94" s="56"/>
      <c r="D94" s="57"/>
      <c r="E94" s="55"/>
      <c r="F94" s="56"/>
      <c r="G94" s="57"/>
      <c r="H94" s="58"/>
      <c r="I94" s="59">
        <f t="shared" si="2"/>
        <v>0</v>
      </c>
    </row>
    <row r="95" spans="2:9">
      <c r="B95" s="55"/>
      <c r="C95" s="56"/>
      <c r="D95" s="57"/>
      <c r="E95" s="55"/>
      <c r="F95" s="56"/>
      <c r="G95" s="57"/>
      <c r="H95" s="58"/>
      <c r="I95" s="59">
        <f t="shared" si="2"/>
        <v>0</v>
      </c>
    </row>
    <row r="96" spans="2:9">
      <c r="B96" s="55"/>
      <c r="C96" s="56"/>
      <c r="D96" s="57"/>
      <c r="E96" s="55"/>
      <c r="F96" s="56"/>
      <c r="G96" s="57"/>
      <c r="H96" s="58"/>
      <c r="I96" s="59">
        <f t="shared" si="2"/>
        <v>0</v>
      </c>
    </row>
    <row r="97" spans="2:9">
      <c r="B97" s="55"/>
      <c r="C97" s="56"/>
      <c r="D97" s="57"/>
      <c r="E97" s="55"/>
      <c r="F97" s="56"/>
      <c r="G97" s="57"/>
      <c r="H97" s="58"/>
      <c r="I97" s="59">
        <f t="shared" si="2"/>
        <v>0</v>
      </c>
    </row>
    <row r="98" spans="2:9">
      <c r="B98" s="55"/>
      <c r="C98" s="56"/>
      <c r="D98" s="57"/>
      <c r="E98" s="55"/>
      <c r="F98" s="56"/>
      <c r="G98" s="57"/>
      <c r="H98" s="58"/>
      <c r="I98" s="59">
        <f t="shared" si="2"/>
        <v>0</v>
      </c>
    </row>
    <row r="99" spans="2:9">
      <c r="B99" s="55"/>
      <c r="C99" s="56"/>
      <c r="D99" s="57"/>
      <c r="E99" s="55"/>
      <c r="F99" s="56"/>
      <c r="G99" s="57"/>
      <c r="H99" s="58"/>
      <c r="I99" s="59">
        <f t="shared" si="2"/>
        <v>0</v>
      </c>
    </row>
    <row r="100" spans="2:9" ht="15" thickBot="1">
      <c r="B100" s="60"/>
      <c r="C100" s="61"/>
      <c r="D100" s="62"/>
      <c r="E100" s="60"/>
      <c r="F100" s="61"/>
      <c r="G100" s="62"/>
      <c r="H100" s="58"/>
      <c r="I100" s="59">
        <f t="shared" si="2"/>
        <v>0</v>
      </c>
    </row>
    <row r="101" spans="2:9" ht="30" customHeight="1" thickBot="1">
      <c r="B101" s="207" t="s">
        <v>50</v>
      </c>
      <c r="C101" s="208"/>
      <c r="D101" s="66">
        <f>SUM(D5:D100)</f>
        <v>0</v>
      </c>
      <c r="E101" s="214" t="s">
        <v>50</v>
      </c>
      <c r="F101" s="215"/>
      <c r="G101" s="65">
        <f>SUM(G5:G100)</f>
        <v>0</v>
      </c>
      <c r="H101" s="63" t="s">
        <v>51</v>
      </c>
      <c r="I101" s="64">
        <f>SUM(I5:I100)</f>
        <v>0</v>
      </c>
    </row>
    <row r="102" spans="2:9" ht="30" customHeight="1"/>
  </sheetData>
  <sheetProtection password="CDB4" sheet="1" objects="1" scenarios="1" selectLockedCells="1"/>
  <mergeCells count="6">
    <mergeCell ref="B2:I2"/>
    <mergeCell ref="B3:D3"/>
    <mergeCell ref="B101:C101"/>
    <mergeCell ref="E3:G3"/>
    <mergeCell ref="H3:I3"/>
    <mergeCell ref="E101:F101"/>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Lists!$I$3:$I$10</xm:f>
          </x14:formula1>
          <xm:sqref>C5:C100 F5:F100</xm:sqref>
        </x14:dataValidation>
        <x14:dataValidation type="list" allowBlank="1" showInputMessage="1" showErrorMessage="1" xr:uid="{00000000-0002-0000-0300-000001000000}">
          <x14:formula1>
            <xm:f>Lists!$G$3:$G$68</xm:f>
          </x14:formula1>
          <xm:sqref>B5:B100 E5:E15 E17:E100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FF"/>
  </sheetPr>
  <dimension ref="B1:I102"/>
  <sheetViews>
    <sheetView zoomScaleNormal="100" workbookViewId="0">
      <pane ySplit="11070" topLeftCell="A101" activePane="bottomLeft"/>
      <selection pane="bottomLeft" activeCell="D101" activeCellId="2" sqref="I101 G101 D101"/>
      <selection activeCell="B5" sqref="B5"/>
    </sheetView>
  </sheetViews>
  <sheetFormatPr defaultColWidth="9.140625" defaultRowHeight="14.45"/>
  <cols>
    <col min="1" max="1" width="1.5703125" style="36" customWidth="1"/>
    <col min="2" max="2" width="24.85546875" style="36" bestFit="1" customWidth="1"/>
    <col min="3" max="3" width="21.85546875" style="36" bestFit="1" customWidth="1"/>
    <col min="4" max="4" width="19.85546875" style="36" bestFit="1" customWidth="1"/>
    <col min="5" max="5" width="22.85546875" style="36" customWidth="1"/>
    <col min="6" max="6" width="22.28515625" style="36" bestFit="1" customWidth="1"/>
    <col min="7" max="7" width="19.85546875" style="36" bestFit="1" customWidth="1"/>
    <col min="8" max="8" width="31.140625" style="36" bestFit="1" customWidth="1"/>
    <col min="9" max="9" width="19" style="36" customWidth="1"/>
    <col min="10" max="16384" width="9.140625" style="36"/>
  </cols>
  <sheetData>
    <row r="1" spans="2:9" ht="6" customHeight="1" thickBot="1"/>
    <row r="2" spans="2:9" ht="26.25" customHeight="1" thickBot="1">
      <c r="B2" s="201" t="s">
        <v>53</v>
      </c>
      <c r="C2" s="202"/>
      <c r="D2" s="202"/>
      <c r="E2" s="202"/>
      <c r="F2" s="202"/>
      <c r="G2" s="202"/>
      <c r="H2" s="202"/>
      <c r="I2" s="203"/>
    </row>
    <row r="3" spans="2:9" ht="15" thickBot="1">
      <c r="B3" s="204" t="s">
        <v>42</v>
      </c>
      <c r="C3" s="205"/>
      <c r="D3" s="206"/>
      <c r="E3" s="209" t="s">
        <v>43</v>
      </c>
      <c r="F3" s="210"/>
      <c r="G3" s="211"/>
      <c r="H3" s="216" t="s">
        <v>44</v>
      </c>
      <c r="I3" s="213"/>
    </row>
    <row r="4" spans="2:9" ht="15" thickBot="1">
      <c r="B4" s="50" t="s">
        <v>45</v>
      </c>
      <c r="C4" s="51" t="s">
        <v>46</v>
      </c>
      <c r="D4" s="52" t="s">
        <v>47</v>
      </c>
      <c r="E4" s="50" t="s">
        <v>45</v>
      </c>
      <c r="F4" s="51" t="s">
        <v>46</v>
      </c>
      <c r="G4" s="53" t="s">
        <v>47</v>
      </c>
      <c r="H4" s="54" t="s">
        <v>48</v>
      </c>
      <c r="I4" s="52" t="s">
        <v>49</v>
      </c>
    </row>
    <row r="5" spans="2:9">
      <c r="B5" s="55"/>
      <c r="C5" s="56"/>
      <c r="D5" s="57"/>
      <c r="E5" s="55"/>
      <c r="F5" s="56"/>
      <c r="G5" s="57"/>
      <c r="H5" s="58"/>
      <c r="I5" s="59">
        <f t="shared" ref="I5:I15" si="0">$G5*$H5</f>
        <v>0</v>
      </c>
    </row>
    <row r="6" spans="2:9">
      <c r="B6" s="55"/>
      <c r="C6" s="56"/>
      <c r="D6" s="57"/>
      <c r="E6" s="55"/>
      <c r="F6" s="56"/>
      <c r="G6" s="57"/>
      <c r="H6" s="58"/>
      <c r="I6" s="59">
        <f t="shared" si="0"/>
        <v>0</v>
      </c>
    </row>
    <row r="7" spans="2:9">
      <c r="B7" s="55"/>
      <c r="C7" s="56"/>
      <c r="D7" s="57"/>
      <c r="E7" s="55"/>
      <c r="F7" s="56"/>
      <c r="G7" s="57"/>
      <c r="H7" s="58"/>
      <c r="I7" s="59">
        <f t="shared" si="0"/>
        <v>0</v>
      </c>
    </row>
    <row r="8" spans="2:9">
      <c r="B8" s="55"/>
      <c r="C8" s="56"/>
      <c r="D8" s="57"/>
      <c r="E8" s="55"/>
      <c r="F8" s="56"/>
      <c r="G8" s="57"/>
      <c r="H8" s="58"/>
      <c r="I8" s="59">
        <f t="shared" si="0"/>
        <v>0</v>
      </c>
    </row>
    <row r="9" spans="2:9">
      <c r="B9" s="55"/>
      <c r="C9" s="56"/>
      <c r="D9" s="57"/>
      <c r="E9" s="55"/>
      <c r="F9" s="56"/>
      <c r="G9" s="57"/>
      <c r="H9" s="58"/>
      <c r="I9" s="59">
        <f t="shared" si="0"/>
        <v>0</v>
      </c>
    </row>
    <row r="10" spans="2:9">
      <c r="B10" s="55"/>
      <c r="C10" s="56"/>
      <c r="D10" s="57"/>
      <c r="E10" s="55"/>
      <c r="F10" s="56"/>
      <c r="G10" s="57"/>
      <c r="H10" s="58"/>
      <c r="I10" s="59">
        <f t="shared" si="0"/>
        <v>0</v>
      </c>
    </row>
    <row r="11" spans="2:9">
      <c r="B11" s="55"/>
      <c r="C11" s="56"/>
      <c r="D11" s="57"/>
      <c r="E11" s="55"/>
      <c r="F11" s="56"/>
      <c r="G11" s="57"/>
      <c r="H11" s="58"/>
      <c r="I11" s="59">
        <f t="shared" si="0"/>
        <v>0</v>
      </c>
    </row>
    <row r="12" spans="2:9">
      <c r="B12" s="55"/>
      <c r="C12" s="56"/>
      <c r="D12" s="57"/>
      <c r="E12" s="55"/>
      <c r="F12" s="56"/>
      <c r="G12" s="57"/>
      <c r="H12" s="58"/>
      <c r="I12" s="59">
        <f t="shared" si="0"/>
        <v>0</v>
      </c>
    </row>
    <row r="13" spans="2:9">
      <c r="B13" s="55"/>
      <c r="C13" s="56"/>
      <c r="D13" s="57"/>
      <c r="E13" s="55"/>
      <c r="F13" s="56"/>
      <c r="G13" s="57"/>
      <c r="H13" s="58"/>
      <c r="I13" s="59">
        <f t="shared" si="0"/>
        <v>0</v>
      </c>
    </row>
    <row r="14" spans="2:9">
      <c r="B14" s="55"/>
      <c r="C14" s="56"/>
      <c r="D14" s="57"/>
      <c r="E14" s="55"/>
      <c r="F14" s="56"/>
      <c r="G14" s="57"/>
      <c r="H14" s="58"/>
      <c r="I14" s="59">
        <f t="shared" si="0"/>
        <v>0</v>
      </c>
    </row>
    <row r="15" spans="2:9">
      <c r="B15" s="55"/>
      <c r="C15" s="56"/>
      <c r="D15" s="57"/>
      <c r="E15" s="55"/>
      <c r="F15" s="56"/>
      <c r="G15" s="57"/>
      <c r="H15" s="58"/>
      <c r="I15" s="59">
        <f t="shared" si="0"/>
        <v>0</v>
      </c>
    </row>
    <row r="16" spans="2:9">
      <c r="B16" s="55"/>
      <c r="C16" s="56"/>
      <c r="D16" s="57"/>
      <c r="E16" s="55"/>
      <c r="F16" s="56"/>
      <c r="G16" s="57"/>
      <c r="H16" s="58"/>
      <c r="I16" s="59">
        <f t="shared" ref="I16:I70" si="1">$G16*$H16</f>
        <v>0</v>
      </c>
    </row>
    <row r="17" spans="2:9">
      <c r="B17" s="55"/>
      <c r="C17" s="56"/>
      <c r="D17" s="57"/>
      <c r="E17" s="55"/>
      <c r="F17" s="56"/>
      <c r="G17" s="57"/>
      <c r="H17" s="58"/>
      <c r="I17" s="59">
        <f t="shared" si="1"/>
        <v>0</v>
      </c>
    </row>
    <row r="18" spans="2:9">
      <c r="B18" s="55"/>
      <c r="C18" s="56"/>
      <c r="D18" s="57"/>
      <c r="E18" s="55"/>
      <c r="F18" s="56"/>
      <c r="G18" s="57"/>
      <c r="H18" s="58"/>
      <c r="I18" s="59">
        <f t="shared" si="1"/>
        <v>0</v>
      </c>
    </row>
    <row r="19" spans="2:9">
      <c r="B19" s="55"/>
      <c r="C19" s="56"/>
      <c r="D19" s="57"/>
      <c r="E19" s="55"/>
      <c r="F19" s="56"/>
      <c r="G19" s="57"/>
      <c r="H19" s="58"/>
      <c r="I19" s="59">
        <f t="shared" si="1"/>
        <v>0</v>
      </c>
    </row>
    <row r="20" spans="2:9">
      <c r="B20" s="55"/>
      <c r="C20" s="56"/>
      <c r="D20" s="57"/>
      <c r="E20" s="55"/>
      <c r="F20" s="56"/>
      <c r="G20" s="57"/>
      <c r="H20" s="58"/>
      <c r="I20" s="59">
        <f t="shared" si="1"/>
        <v>0</v>
      </c>
    </row>
    <row r="21" spans="2:9">
      <c r="B21" s="55"/>
      <c r="C21" s="56"/>
      <c r="D21" s="57"/>
      <c r="E21" s="55"/>
      <c r="F21" s="56"/>
      <c r="G21" s="57"/>
      <c r="H21" s="58"/>
      <c r="I21" s="59">
        <f t="shared" si="1"/>
        <v>0</v>
      </c>
    </row>
    <row r="22" spans="2:9">
      <c r="B22" s="55"/>
      <c r="C22" s="56"/>
      <c r="D22" s="57"/>
      <c r="E22" s="55"/>
      <c r="F22" s="56"/>
      <c r="G22" s="57"/>
      <c r="H22" s="58"/>
      <c r="I22" s="59">
        <f t="shared" si="1"/>
        <v>0</v>
      </c>
    </row>
    <row r="23" spans="2:9">
      <c r="B23" s="55"/>
      <c r="C23" s="56"/>
      <c r="D23" s="57"/>
      <c r="E23" s="55"/>
      <c r="F23" s="56"/>
      <c r="G23" s="57"/>
      <c r="H23" s="58"/>
      <c r="I23" s="59">
        <f t="shared" si="1"/>
        <v>0</v>
      </c>
    </row>
    <row r="24" spans="2:9">
      <c r="B24" s="55"/>
      <c r="C24" s="56"/>
      <c r="D24" s="57"/>
      <c r="E24" s="55"/>
      <c r="F24" s="56"/>
      <c r="G24" s="57"/>
      <c r="H24" s="58"/>
      <c r="I24" s="59">
        <f t="shared" si="1"/>
        <v>0</v>
      </c>
    </row>
    <row r="25" spans="2:9">
      <c r="B25" s="55"/>
      <c r="C25" s="56"/>
      <c r="D25" s="57"/>
      <c r="E25" s="55"/>
      <c r="F25" s="56"/>
      <c r="G25" s="57"/>
      <c r="H25" s="58"/>
      <c r="I25" s="59">
        <f t="shared" si="1"/>
        <v>0</v>
      </c>
    </row>
    <row r="26" spans="2:9">
      <c r="B26" s="55"/>
      <c r="C26" s="56"/>
      <c r="D26" s="57"/>
      <c r="E26" s="55"/>
      <c r="F26" s="56"/>
      <c r="G26" s="57"/>
      <c r="H26" s="58"/>
      <c r="I26" s="59">
        <f t="shared" si="1"/>
        <v>0</v>
      </c>
    </row>
    <row r="27" spans="2:9">
      <c r="B27" s="55"/>
      <c r="C27" s="56"/>
      <c r="D27" s="57"/>
      <c r="E27" s="55"/>
      <c r="F27" s="56"/>
      <c r="G27" s="57"/>
      <c r="H27" s="58"/>
      <c r="I27" s="59">
        <f t="shared" si="1"/>
        <v>0</v>
      </c>
    </row>
    <row r="28" spans="2:9">
      <c r="B28" s="55"/>
      <c r="C28" s="56"/>
      <c r="D28" s="57"/>
      <c r="E28" s="55"/>
      <c r="F28" s="56"/>
      <c r="G28" s="57"/>
      <c r="H28" s="58"/>
      <c r="I28" s="59">
        <f t="shared" si="1"/>
        <v>0</v>
      </c>
    </row>
    <row r="29" spans="2:9">
      <c r="B29" s="55"/>
      <c r="C29" s="56"/>
      <c r="D29" s="57"/>
      <c r="E29" s="55"/>
      <c r="F29" s="56"/>
      <c r="G29" s="57"/>
      <c r="H29" s="58"/>
      <c r="I29" s="59">
        <f t="shared" si="1"/>
        <v>0</v>
      </c>
    </row>
    <row r="30" spans="2:9">
      <c r="B30" s="55"/>
      <c r="C30" s="56"/>
      <c r="D30" s="57"/>
      <c r="E30" s="55"/>
      <c r="F30" s="56"/>
      <c r="G30" s="57"/>
      <c r="H30" s="58"/>
      <c r="I30" s="59">
        <f t="shared" si="1"/>
        <v>0</v>
      </c>
    </row>
    <row r="31" spans="2:9">
      <c r="B31" s="55"/>
      <c r="C31" s="56"/>
      <c r="D31" s="57"/>
      <c r="E31" s="55"/>
      <c r="F31" s="56"/>
      <c r="G31" s="57"/>
      <c r="H31" s="58"/>
      <c r="I31" s="59">
        <f t="shared" si="1"/>
        <v>0</v>
      </c>
    </row>
    <row r="32" spans="2:9">
      <c r="B32" s="55"/>
      <c r="C32" s="56"/>
      <c r="D32" s="57"/>
      <c r="E32" s="55"/>
      <c r="F32" s="56"/>
      <c r="G32" s="57"/>
      <c r="H32" s="58"/>
      <c r="I32" s="59">
        <f t="shared" si="1"/>
        <v>0</v>
      </c>
    </row>
    <row r="33" spans="2:9">
      <c r="B33" s="55"/>
      <c r="C33" s="56"/>
      <c r="D33" s="57"/>
      <c r="E33" s="55"/>
      <c r="F33" s="56"/>
      <c r="G33" s="57"/>
      <c r="H33" s="58"/>
      <c r="I33" s="59">
        <f t="shared" si="1"/>
        <v>0</v>
      </c>
    </row>
    <row r="34" spans="2:9">
      <c r="B34" s="55"/>
      <c r="C34" s="56"/>
      <c r="D34" s="57"/>
      <c r="E34" s="55"/>
      <c r="F34" s="56"/>
      <c r="G34" s="57"/>
      <c r="H34" s="58"/>
      <c r="I34" s="59">
        <f t="shared" si="1"/>
        <v>0</v>
      </c>
    </row>
    <row r="35" spans="2:9">
      <c r="B35" s="55"/>
      <c r="C35" s="56"/>
      <c r="D35" s="57"/>
      <c r="E35" s="55"/>
      <c r="F35" s="56"/>
      <c r="G35" s="57"/>
      <c r="H35" s="58"/>
      <c r="I35" s="59">
        <f t="shared" si="1"/>
        <v>0</v>
      </c>
    </row>
    <row r="36" spans="2:9">
      <c r="B36" s="55"/>
      <c r="C36" s="56"/>
      <c r="D36" s="57"/>
      <c r="E36" s="55"/>
      <c r="F36" s="56"/>
      <c r="G36" s="57"/>
      <c r="H36" s="58"/>
      <c r="I36" s="59">
        <f t="shared" si="1"/>
        <v>0</v>
      </c>
    </row>
    <row r="37" spans="2:9">
      <c r="B37" s="55"/>
      <c r="C37" s="56"/>
      <c r="D37" s="57"/>
      <c r="E37" s="55"/>
      <c r="F37" s="56"/>
      <c r="G37" s="57"/>
      <c r="H37" s="58"/>
      <c r="I37" s="59">
        <f t="shared" si="1"/>
        <v>0</v>
      </c>
    </row>
    <row r="38" spans="2:9">
      <c r="B38" s="55"/>
      <c r="C38" s="56"/>
      <c r="D38" s="57"/>
      <c r="E38" s="55"/>
      <c r="F38" s="56"/>
      <c r="G38" s="57"/>
      <c r="H38" s="58"/>
      <c r="I38" s="59">
        <f t="shared" si="1"/>
        <v>0</v>
      </c>
    </row>
    <row r="39" spans="2:9">
      <c r="B39" s="55"/>
      <c r="C39" s="56"/>
      <c r="D39" s="57"/>
      <c r="E39" s="55"/>
      <c r="F39" s="56"/>
      <c r="G39" s="57"/>
      <c r="H39" s="58"/>
      <c r="I39" s="59">
        <f t="shared" si="1"/>
        <v>0</v>
      </c>
    </row>
    <row r="40" spans="2:9">
      <c r="B40" s="55"/>
      <c r="C40" s="56"/>
      <c r="D40" s="57"/>
      <c r="E40" s="55"/>
      <c r="F40" s="56"/>
      <c r="G40" s="57"/>
      <c r="H40" s="58"/>
      <c r="I40" s="59">
        <f t="shared" si="1"/>
        <v>0</v>
      </c>
    </row>
    <row r="41" spans="2:9">
      <c r="B41" s="55"/>
      <c r="C41" s="56"/>
      <c r="D41" s="57"/>
      <c r="E41" s="55"/>
      <c r="F41" s="56"/>
      <c r="G41" s="57"/>
      <c r="H41" s="58"/>
      <c r="I41" s="59">
        <f t="shared" si="1"/>
        <v>0</v>
      </c>
    </row>
    <row r="42" spans="2:9">
      <c r="B42" s="55"/>
      <c r="C42" s="56"/>
      <c r="D42" s="57"/>
      <c r="E42" s="55"/>
      <c r="F42" s="56"/>
      <c r="G42" s="57"/>
      <c r="H42" s="58"/>
      <c r="I42" s="59">
        <f t="shared" si="1"/>
        <v>0</v>
      </c>
    </row>
    <row r="43" spans="2:9">
      <c r="B43" s="55"/>
      <c r="C43" s="56"/>
      <c r="D43" s="57"/>
      <c r="E43" s="55"/>
      <c r="F43" s="56"/>
      <c r="G43" s="57"/>
      <c r="H43" s="58"/>
      <c r="I43" s="59">
        <f t="shared" si="1"/>
        <v>0</v>
      </c>
    </row>
    <row r="44" spans="2:9">
      <c r="B44" s="55"/>
      <c r="C44" s="56"/>
      <c r="D44" s="57"/>
      <c r="E44" s="55"/>
      <c r="F44" s="56"/>
      <c r="G44" s="57"/>
      <c r="H44" s="58"/>
      <c r="I44" s="59">
        <f t="shared" si="1"/>
        <v>0</v>
      </c>
    </row>
    <row r="45" spans="2:9">
      <c r="B45" s="55"/>
      <c r="C45" s="56"/>
      <c r="D45" s="57"/>
      <c r="E45" s="55"/>
      <c r="F45" s="56"/>
      <c r="G45" s="57"/>
      <c r="H45" s="58"/>
      <c r="I45" s="59">
        <f t="shared" si="1"/>
        <v>0</v>
      </c>
    </row>
    <row r="46" spans="2:9">
      <c r="B46" s="55"/>
      <c r="C46" s="56"/>
      <c r="D46" s="57"/>
      <c r="E46" s="55"/>
      <c r="F46" s="56"/>
      <c r="G46" s="57"/>
      <c r="H46" s="58"/>
      <c r="I46" s="59">
        <f t="shared" si="1"/>
        <v>0</v>
      </c>
    </row>
    <row r="47" spans="2:9">
      <c r="B47" s="55"/>
      <c r="C47" s="56"/>
      <c r="D47" s="57"/>
      <c r="E47" s="55"/>
      <c r="F47" s="56"/>
      <c r="G47" s="57"/>
      <c r="H47" s="58"/>
      <c r="I47" s="59">
        <f t="shared" si="1"/>
        <v>0</v>
      </c>
    </row>
    <row r="48" spans="2:9">
      <c r="B48" s="55"/>
      <c r="C48" s="56"/>
      <c r="D48" s="57"/>
      <c r="E48" s="55"/>
      <c r="F48" s="56"/>
      <c r="G48" s="57"/>
      <c r="H48" s="58"/>
      <c r="I48" s="59">
        <f t="shared" si="1"/>
        <v>0</v>
      </c>
    </row>
    <row r="49" spans="2:9">
      <c r="B49" s="55"/>
      <c r="C49" s="56"/>
      <c r="D49" s="57"/>
      <c r="E49" s="55"/>
      <c r="F49" s="56"/>
      <c r="G49" s="57"/>
      <c r="H49" s="58"/>
      <c r="I49" s="59">
        <f t="shared" si="1"/>
        <v>0</v>
      </c>
    </row>
    <row r="50" spans="2:9">
      <c r="B50" s="55"/>
      <c r="C50" s="56"/>
      <c r="D50" s="57"/>
      <c r="E50" s="55"/>
      <c r="F50" s="56"/>
      <c r="G50" s="57"/>
      <c r="H50" s="58"/>
      <c r="I50" s="59">
        <f t="shared" si="1"/>
        <v>0</v>
      </c>
    </row>
    <row r="51" spans="2:9">
      <c r="B51" s="55"/>
      <c r="C51" s="56"/>
      <c r="D51" s="57"/>
      <c r="E51" s="55"/>
      <c r="F51" s="56"/>
      <c r="G51" s="57"/>
      <c r="H51" s="58"/>
      <c r="I51" s="59">
        <f t="shared" si="1"/>
        <v>0</v>
      </c>
    </row>
    <row r="52" spans="2:9">
      <c r="B52" s="55"/>
      <c r="C52" s="56"/>
      <c r="D52" s="57"/>
      <c r="E52" s="55"/>
      <c r="F52" s="56"/>
      <c r="G52" s="57"/>
      <c r="H52" s="58"/>
      <c r="I52" s="59">
        <f t="shared" si="1"/>
        <v>0</v>
      </c>
    </row>
    <row r="53" spans="2:9">
      <c r="B53" s="55"/>
      <c r="C53" s="56"/>
      <c r="D53" s="57"/>
      <c r="E53" s="55"/>
      <c r="F53" s="56"/>
      <c r="G53" s="57"/>
      <c r="H53" s="58"/>
      <c r="I53" s="59">
        <f t="shared" si="1"/>
        <v>0</v>
      </c>
    </row>
    <row r="54" spans="2:9">
      <c r="B54" s="55"/>
      <c r="C54" s="56"/>
      <c r="D54" s="57"/>
      <c r="E54" s="55"/>
      <c r="F54" s="56"/>
      <c r="G54" s="57"/>
      <c r="H54" s="58"/>
      <c r="I54" s="59">
        <f t="shared" si="1"/>
        <v>0</v>
      </c>
    </row>
    <row r="55" spans="2:9">
      <c r="B55" s="55"/>
      <c r="C55" s="56"/>
      <c r="D55" s="57"/>
      <c r="E55" s="55"/>
      <c r="F55" s="56"/>
      <c r="G55" s="57"/>
      <c r="H55" s="58"/>
      <c r="I55" s="59">
        <f t="shared" si="1"/>
        <v>0</v>
      </c>
    </row>
    <row r="56" spans="2:9">
      <c r="B56" s="55"/>
      <c r="C56" s="56"/>
      <c r="D56" s="57"/>
      <c r="E56" s="55"/>
      <c r="F56" s="56"/>
      <c r="G56" s="57"/>
      <c r="H56" s="58"/>
      <c r="I56" s="59">
        <f t="shared" si="1"/>
        <v>0</v>
      </c>
    </row>
    <row r="57" spans="2:9">
      <c r="B57" s="55"/>
      <c r="C57" s="56"/>
      <c r="D57" s="57"/>
      <c r="E57" s="55"/>
      <c r="F57" s="56"/>
      <c r="G57" s="57"/>
      <c r="H57" s="58"/>
      <c r="I57" s="59">
        <f t="shared" si="1"/>
        <v>0</v>
      </c>
    </row>
    <row r="58" spans="2:9">
      <c r="B58" s="55"/>
      <c r="C58" s="56"/>
      <c r="D58" s="57"/>
      <c r="E58" s="55"/>
      <c r="F58" s="56"/>
      <c r="G58" s="57"/>
      <c r="H58" s="58"/>
      <c r="I58" s="59">
        <f t="shared" si="1"/>
        <v>0</v>
      </c>
    </row>
    <row r="59" spans="2:9">
      <c r="B59" s="55"/>
      <c r="C59" s="56"/>
      <c r="D59" s="57"/>
      <c r="E59" s="55"/>
      <c r="F59" s="56"/>
      <c r="G59" s="57"/>
      <c r="H59" s="58"/>
      <c r="I59" s="59">
        <f t="shared" si="1"/>
        <v>0</v>
      </c>
    </row>
    <row r="60" spans="2:9">
      <c r="B60" s="55"/>
      <c r="C60" s="56"/>
      <c r="D60" s="57"/>
      <c r="E60" s="55"/>
      <c r="F60" s="56"/>
      <c r="G60" s="57"/>
      <c r="H60" s="58"/>
      <c r="I60" s="59">
        <f t="shared" si="1"/>
        <v>0</v>
      </c>
    </row>
    <row r="61" spans="2:9">
      <c r="B61" s="55"/>
      <c r="C61" s="56"/>
      <c r="D61" s="57"/>
      <c r="E61" s="55"/>
      <c r="F61" s="56"/>
      <c r="G61" s="57"/>
      <c r="H61" s="58"/>
      <c r="I61" s="59">
        <f t="shared" si="1"/>
        <v>0</v>
      </c>
    </row>
    <row r="62" spans="2:9">
      <c r="B62" s="55"/>
      <c r="C62" s="56"/>
      <c r="D62" s="57"/>
      <c r="E62" s="55"/>
      <c r="F62" s="56"/>
      <c r="G62" s="57"/>
      <c r="H62" s="58"/>
      <c r="I62" s="59">
        <f t="shared" si="1"/>
        <v>0</v>
      </c>
    </row>
    <row r="63" spans="2:9">
      <c r="B63" s="55"/>
      <c r="C63" s="56"/>
      <c r="D63" s="57"/>
      <c r="E63" s="55"/>
      <c r="F63" s="56"/>
      <c r="G63" s="57"/>
      <c r="H63" s="58"/>
      <c r="I63" s="59">
        <f t="shared" si="1"/>
        <v>0</v>
      </c>
    </row>
    <row r="64" spans="2:9">
      <c r="B64" s="55"/>
      <c r="C64" s="56"/>
      <c r="D64" s="57"/>
      <c r="E64" s="55"/>
      <c r="F64" s="56"/>
      <c r="G64" s="57"/>
      <c r="H64" s="58"/>
      <c r="I64" s="59">
        <f t="shared" si="1"/>
        <v>0</v>
      </c>
    </row>
    <row r="65" spans="2:9">
      <c r="B65" s="55"/>
      <c r="C65" s="56"/>
      <c r="D65" s="57"/>
      <c r="E65" s="55"/>
      <c r="F65" s="56"/>
      <c r="G65" s="57"/>
      <c r="H65" s="58"/>
      <c r="I65" s="59">
        <f t="shared" si="1"/>
        <v>0</v>
      </c>
    </row>
    <row r="66" spans="2:9">
      <c r="B66" s="55"/>
      <c r="C66" s="56"/>
      <c r="D66" s="57"/>
      <c r="E66" s="55"/>
      <c r="F66" s="56"/>
      <c r="G66" s="57"/>
      <c r="H66" s="58"/>
      <c r="I66" s="59">
        <f t="shared" si="1"/>
        <v>0</v>
      </c>
    </row>
    <row r="67" spans="2:9">
      <c r="B67" s="55"/>
      <c r="C67" s="56"/>
      <c r="D67" s="57"/>
      <c r="E67" s="55"/>
      <c r="F67" s="56"/>
      <c r="G67" s="57"/>
      <c r="H67" s="58"/>
      <c r="I67" s="59">
        <f t="shared" si="1"/>
        <v>0</v>
      </c>
    </row>
    <row r="68" spans="2:9">
      <c r="B68" s="55"/>
      <c r="C68" s="56"/>
      <c r="D68" s="57"/>
      <c r="E68" s="55"/>
      <c r="F68" s="56"/>
      <c r="G68" s="57"/>
      <c r="H68" s="58"/>
      <c r="I68" s="59">
        <f t="shared" si="1"/>
        <v>0</v>
      </c>
    </row>
    <row r="69" spans="2:9">
      <c r="B69" s="55"/>
      <c r="C69" s="56"/>
      <c r="D69" s="57"/>
      <c r="E69" s="55"/>
      <c r="F69" s="56"/>
      <c r="G69" s="57"/>
      <c r="H69" s="58"/>
      <c r="I69" s="59">
        <f t="shared" si="1"/>
        <v>0</v>
      </c>
    </row>
    <row r="70" spans="2:9">
      <c r="B70" s="55"/>
      <c r="C70" s="56"/>
      <c r="D70" s="57"/>
      <c r="E70" s="55"/>
      <c r="F70" s="56"/>
      <c r="G70" s="57"/>
      <c r="H70" s="58"/>
      <c r="I70" s="59">
        <f t="shared" si="1"/>
        <v>0</v>
      </c>
    </row>
    <row r="71" spans="2:9">
      <c r="B71" s="55"/>
      <c r="C71" s="56"/>
      <c r="D71" s="57"/>
      <c r="E71" s="55"/>
      <c r="F71" s="56"/>
      <c r="G71" s="57"/>
      <c r="H71" s="58"/>
      <c r="I71" s="59">
        <f t="shared" ref="I71:I100" si="2">$G71*$H71</f>
        <v>0</v>
      </c>
    </row>
    <row r="72" spans="2:9">
      <c r="B72" s="55"/>
      <c r="C72" s="56"/>
      <c r="D72" s="57"/>
      <c r="E72" s="55"/>
      <c r="F72" s="56"/>
      <c r="G72" s="57"/>
      <c r="H72" s="58"/>
      <c r="I72" s="59">
        <f t="shared" si="2"/>
        <v>0</v>
      </c>
    </row>
    <row r="73" spans="2:9">
      <c r="B73" s="55"/>
      <c r="C73" s="56"/>
      <c r="D73" s="57"/>
      <c r="E73" s="55"/>
      <c r="F73" s="56"/>
      <c r="G73" s="57"/>
      <c r="H73" s="58"/>
      <c r="I73" s="59">
        <f t="shared" si="2"/>
        <v>0</v>
      </c>
    </row>
    <row r="74" spans="2:9">
      <c r="B74" s="55"/>
      <c r="C74" s="56"/>
      <c r="D74" s="57"/>
      <c r="E74" s="55"/>
      <c r="F74" s="56"/>
      <c r="G74" s="57"/>
      <c r="H74" s="58"/>
      <c r="I74" s="59">
        <f t="shared" si="2"/>
        <v>0</v>
      </c>
    </row>
    <row r="75" spans="2:9">
      <c r="B75" s="55"/>
      <c r="C75" s="56"/>
      <c r="D75" s="57"/>
      <c r="E75" s="55"/>
      <c r="F75" s="56"/>
      <c r="G75" s="57"/>
      <c r="H75" s="58"/>
      <c r="I75" s="59">
        <f t="shared" si="2"/>
        <v>0</v>
      </c>
    </row>
    <row r="76" spans="2:9">
      <c r="B76" s="55"/>
      <c r="C76" s="56"/>
      <c r="D76" s="57"/>
      <c r="E76" s="55"/>
      <c r="F76" s="56"/>
      <c r="G76" s="57"/>
      <c r="H76" s="58"/>
      <c r="I76" s="59">
        <f t="shared" si="2"/>
        <v>0</v>
      </c>
    </row>
    <row r="77" spans="2:9">
      <c r="B77" s="55"/>
      <c r="C77" s="56"/>
      <c r="D77" s="57"/>
      <c r="E77" s="55"/>
      <c r="F77" s="56"/>
      <c r="G77" s="57"/>
      <c r="H77" s="58"/>
      <c r="I77" s="59">
        <f t="shared" si="2"/>
        <v>0</v>
      </c>
    </row>
    <row r="78" spans="2:9">
      <c r="B78" s="55"/>
      <c r="C78" s="56"/>
      <c r="D78" s="57"/>
      <c r="E78" s="55"/>
      <c r="F78" s="56"/>
      <c r="G78" s="57"/>
      <c r="H78" s="58"/>
      <c r="I78" s="59">
        <f t="shared" si="2"/>
        <v>0</v>
      </c>
    </row>
    <row r="79" spans="2:9">
      <c r="B79" s="55"/>
      <c r="C79" s="56"/>
      <c r="D79" s="57"/>
      <c r="E79" s="55"/>
      <c r="F79" s="56"/>
      <c r="G79" s="57"/>
      <c r="H79" s="58"/>
      <c r="I79" s="59">
        <f t="shared" si="2"/>
        <v>0</v>
      </c>
    </row>
    <row r="80" spans="2:9">
      <c r="B80" s="55"/>
      <c r="C80" s="56"/>
      <c r="D80" s="57"/>
      <c r="E80" s="55"/>
      <c r="F80" s="56"/>
      <c r="G80" s="57"/>
      <c r="H80" s="58"/>
      <c r="I80" s="59">
        <f t="shared" si="2"/>
        <v>0</v>
      </c>
    </row>
    <row r="81" spans="2:9">
      <c r="B81" s="55"/>
      <c r="C81" s="56"/>
      <c r="D81" s="57"/>
      <c r="E81" s="55"/>
      <c r="F81" s="56"/>
      <c r="G81" s="57"/>
      <c r="H81" s="58"/>
      <c r="I81" s="59">
        <f t="shared" si="2"/>
        <v>0</v>
      </c>
    </row>
    <row r="82" spans="2:9">
      <c r="B82" s="55"/>
      <c r="C82" s="56"/>
      <c r="D82" s="57"/>
      <c r="E82" s="55"/>
      <c r="F82" s="56"/>
      <c r="G82" s="57"/>
      <c r="H82" s="58"/>
      <c r="I82" s="59">
        <f t="shared" si="2"/>
        <v>0</v>
      </c>
    </row>
    <row r="83" spans="2:9">
      <c r="B83" s="55"/>
      <c r="C83" s="56"/>
      <c r="D83" s="57"/>
      <c r="E83" s="55"/>
      <c r="F83" s="56"/>
      <c r="G83" s="57"/>
      <c r="H83" s="58"/>
      <c r="I83" s="59">
        <f t="shared" si="2"/>
        <v>0</v>
      </c>
    </row>
    <row r="84" spans="2:9">
      <c r="B84" s="55"/>
      <c r="C84" s="56"/>
      <c r="D84" s="57"/>
      <c r="E84" s="55"/>
      <c r="F84" s="56"/>
      <c r="G84" s="57"/>
      <c r="H84" s="58"/>
      <c r="I84" s="59">
        <f t="shared" si="2"/>
        <v>0</v>
      </c>
    </row>
    <row r="85" spans="2:9">
      <c r="B85" s="55"/>
      <c r="C85" s="56"/>
      <c r="D85" s="57"/>
      <c r="E85" s="55"/>
      <c r="F85" s="56"/>
      <c r="G85" s="57"/>
      <c r="H85" s="58"/>
      <c r="I85" s="59">
        <f t="shared" si="2"/>
        <v>0</v>
      </c>
    </row>
    <row r="86" spans="2:9">
      <c r="B86" s="55"/>
      <c r="C86" s="56"/>
      <c r="D86" s="57"/>
      <c r="E86" s="55"/>
      <c r="F86" s="56"/>
      <c r="G86" s="57"/>
      <c r="H86" s="58"/>
      <c r="I86" s="59">
        <f t="shared" si="2"/>
        <v>0</v>
      </c>
    </row>
    <row r="87" spans="2:9">
      <c r="B87" s="55"/>
      <c r="C87" s="56"/>
      <c r="D87" s="57"/>
      <c r="E87" s="55"/>
      <c r="F87" s="56"/>
      <c r="G87" s="57"/>
      <c r="H87" s="58"/>
      <c r="I87" s="59">
        <f t="shared" si="2"/>
        <v>0</v>
      </c>
    </row>
    <row r="88" spans="2:9">
      <c r="B88" s="55"/>
      <c r="C88" s="56"/>
      <c r="D88" s="57"/>
      <c r="E88" s="55"/>
      <c r="F88" s="56"/>
      <c r="G88" s="57"/>
      <c r="H88" s="58"/>
      <c r="I88" s="59">
        <f t="shared" si="2"/>
        <v>0</v>
      </c>
    </row>
    <row r="89" spans="2:9">
      <c r="B89" s="55"/>
      <c r="C89" s="56"/>
      <c r="D89" s="57"/>
      <c r="E89" s="55"/>
      <c r="F89" s="56"/>
      <c r="G89" s="57"/>
      <c r="H89" s="58"/>
      <c r="I89" s="59">
        <f t="shared" si="2"/>
        <v>0</v>
      </c>
    </row>
    <row r="90" spans="2:9">
      <c r="B90" s="55"/>
      <c r="C90" s="56"/>
      <c r="D90" s="57"/>
      <c r="E90" s="55"/>
      <c r="F90" s="56"/>
      <c r="G90" s="57"/>
      <c r="H90" s="58"/>
      <c r="I90" s="59">
        <f t="shared" si="2"/>
        <v>0</v>
      </c>
    </row>
    <row r="91" spans="2:9">
      <c r="B91" s="55"/>
      <c r="C91" s="56"/>
      <c r="D91" s="57"/>
      <c r="E91" s="55"/>
      <c r="F91" s="56"/>
      <c r="G91" s="57"/>
      <c r="H91" s="58"/>
      <c r="I91" s="59">
        <f t="shared" si="2"/>
        <v>0</v>
      </c>
    </row>
    <row r="92" spans="2:9">
      <c r="B92" s="55"/>
      <c r="C92" s="56"/>
      <c r="D92" s="57"/>
      <c r="E92" s="55"/>
      <c r="F92" s="56"/>
      <c r="G92" s="57"/>
      <c r="H92" s="58"/>
      <c r="I92" s="59">
        <f t="shared" si="2"/>
        <v>0</v>
      </c>
    </row>
    <row r="93" spans="2:9">
      <c r="B93" s="55"/>
      <c r="C93" s="56"/>
      <c r="D93" s="57"/>
      <c r="E93" s="55"/>
      <c r="F93" s="56"/>
      <c r="G93" s="57"/>
      <c r="H93" s="58"/>
      <c r="I93" s="59">
        <f t="shared" si="2"/>
        <v>0</v>
      </c>
    </row>
    <row r="94" spans="2:9">
      <c r="B94" s="55"/>
      <c r="C94" s="56"/>
      <c r="D94" s="57"/>
      <c r="E94" s="55"/>
      <c r="F94" s="56"/>
      <c r="G94" s="57"/>
      <c r="H94" s="58"/>
      <c r="I94" s="59">
        <f t="shared" si="2"/>
        <v>0</v>
      </c>
    </row>
    <row r="95" spans="2:9">
      <c r="B95" s="55"/>
      <c r="C95" s="56"/>
      <c r="D95" s="57"/>
      <c r="E95" s="55"/>
      <c r="F95" s="56"/>
      <c r="G95" s="57"/>
      <c r="H95" s="58"/>
      <c r="I95" s="59">
        <f t="shared" si="2"/>
        <v>0</v>
      </c>
    </row>
    <row r="96" spans="2:9">
      <c r="B96" s="55"/>
      <c r="C96" s="56"/>
      <c r="D96" s="57"/>
      <c r="E96" s="55"/>
      <c r="F96" s="56"/>
      <c r="G96" s="57"/>
      <c r="H96" s="58"/>
      <c r="I96" s="59">
        <f t="shared" si="2"/>
        <v>0</v>
      </c>
    </row>
    <row r="97" spans="2:9">
      <c r="B97" s="55"/>
      <c r="C97" s="56"/>
      <c r="D97" s="57"/>
      <c r="E97" s="55"/>
      <c r="F97" s="56"/>
      <c r="G97" s="57"/>
      <c r="H97" s="58"/>
      <c r="I97" s="59">
        <f t="shared" si="2"/>
        <v>0</v>
      </c>
    </row>
    <row r="98" spans="2:9">
      <c r="B98" s="55"/>
      <c r="C98" s="56"/>
      <c r="D98" s="57"/>
      <c r="E98" s="55"/>
      <c r="F98" s="56"/>
      <c r="G98" s="57"/>
      <c r="H98" s="58"/>
      <c r="I98" s="59">
        <f t="shared" si="2"/>
        <v>0</v>
      </c>
    </row>
    <row r="99" spans="2:9">
      <c r="B99" s="55"/>
      <c r="C99" s="56"/>
      <c r="D99" s="57"/>
      <c r="E99" s="55"/>
      <c r="F99" s="56"/>
      <c r="G99" s="57"/>
      <c r="H99" s="58"/>
      <c r="I99" s="59">
        <f t="shared" si="2"/>
        <v>0</v>
      </c>
    </row>
    <row r="100" spans="2:9" ht="15" thickBot="1">
      <c r="B100" s="60"/>
      <c r="C100" s="61"/>
      <c r="D100" s="62"/>
      <c r="E100" s="60"/>
      <c r="F100" s="61"/>
      <c r="G100" s="62"/>
      <c r="H100" s="58"/>
      <c r="I100" s="59">
        <f t="shared" si="2"/>
        <v>0</v>
      </c>
    </row>
    <row r="101" spans="2:9" ht="30" customHeight="1" thickBot="1">
      <c r="B101" s="207" t="s">
        <v>50</v>
      </c>
      <c r="C101" s="208"/>
      <c r="D101" s="66">
        <f>SUM(D5:D100)</f>
        <v>0</v>
      </c>
      <c r="E101" s="214" t="s">
        <v>50</v>
      </c>
      <c r="F101" s="215"/>
      <c r="G101" s="65">
        <f>SUM(G5:G100)</f>
        <v>0</v>
      </c>
      <c r="H101" s="63" t="s">
        <v>51</v>
      </c>
      <c r="I101" s="64">
        <f>SUM(I5:I100)</f>
        <v>0</v>
      </c>
    </row>
    <row r="102" spans="2:9" ht="30" customHeight="1"/>
  </sheetData>
  <sheetProtection password="CDB4" sheet="1" objects="1" scenarios="1" selectLockedCells="1"/>
  <mergeCells count="6">
    <mergeCell ref="B2:I2"/>
    <mergeCell ref="B3:D3"/>
    <mergeCell ref="B101:C101"/>
    <mergeCell ref="E101:F101"/>
    <mergeCell ref="E3:G3"/>
    <mergeCell ref="H3:I3"/>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Lists!$I$3:$I$10</xm:f>
          </x14:formula1>
          <xm:sqref>C5:C100 F5:F100</xm:sqref>
        </x14:dataValidation>
        <x14:dataValidation type="list" allowBlank="1" showInputMessage="1" showErrorMessage="1" xr:uid="{00000000-0002-0000-0400-000001000000}">
          <x14:formula1>
            <xm:f>Lists!$G$3:$G$68</xm:f>
          </x14:formula1>
          <xm:sqref>B5:B100 E5:E15 E17:E100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FF"/>
  </sheetPr>
  <dimension ref="B1:I102"/>
  <sheetViews>
    <sheetView zoomScaleNormal="100" workbookViewId="0">
      <pane ySplit="11150" topLeftCell="A101" activePane="bottomLeft"/>
      <selection pane="bottomLeft" activeCell="D101" activeCellId="2" sqref="I101 G101 D101"/>
      <selection activeCell="B5" sqref="B5"/>
    </sheetView>
  </sheetViews>
  <sheetFormatPr defaultColWidth="9.140625" defaultRowHeight="14.45"/>
  <cols>
    <col min="1" max="1" width="1.5703125" style="36" customWidth="1"/>
    <col min="2" max="2" width="24.85546875" style="36" bestFit="1" customWidth="1"/>
    <col min="3" max="3" width="21.85546875" style="36" bestFit="1" customWidth="1"/>
    <col min="4" max="4" width="19.85546875" style="36" bestFit="1" customWidth="1"/>
    <col min="5" max="5" width="23.140625" style="36" bestFit="1" customWidth="1"/>
    <col min="6" max="6" width="21.85546875" style="36" customWidth="1"/>
    <col min="7" max="7" width="19.85546875" style="36" bestFit="1" customWidth="1"/>
    <col min="8" max="8" width="31.140625" style="36" bestFit="1" customWidth="1"/>
    <col min="9" max="9" width="19.140625" style="36" customWidth="1"/>
    <col min="10" max="16384" width="9.140625" style="36"/>
  </cols>
  <sheetData>
    <row r="1" spans="2:9" ht="6" customHeight="1" thickBot="1"/>
    <row r="2" spans="2:9" ht="26.25" customHeight="1" thickBot="1">
      <c r="B2" s="201" t="s">
        <v>54</v>
      </c>
      <c r="C2" s="202"/>
      <c r="D2" s="202"/>
      <c r="E2" s="202"/>
      <c r="F2" s="202"/>
      <c r="G2" s="202"/>
      <c r="H2" s="202"/>
      <c r="I2" s="203"/>
    </row>
    <row r="3" spans="2:9" ht="15" thickBot="1">
      <c r="B3" s="204" t="s">
        <v>42</v>
      </c>
      <c r="C3" s="205"/>
      <c r="D3" s="206"/>
      <c r="E3" s="209" t="s">
        <v>43</v>
      </c>
      <c r="F3" s="210"/>
      <c r="G3" s="211"/>
      <c r="H3" s="216" t="s">
        <v>44</v>
      </c>
      <c r="I3" s="213"/>
    </row>
    <row r="4" spans="2:9" ht="15" thickBot="1">
      <c r="B4" s="50" t="s">
        <v>45</v>
      </c>
      <c r="C4" s="51" t="s">
        <v>46</v>
      </c>
      <c r="D4" s="52" t="s">
        <v>47</v>
      </c>
      <c r="E4" s="50" t="s">
        <v>45</v>
      </c>
      <c r="F4" s="51" t="s">
        <v>46</v>
      </c>
      <c r="G4" s="53" t="s">
        <v>47</v>
      </c>
      <c r="H4" s="54" t="s">
        <v>48</v>
      </c>
      <c r="I4" s="52" t="s">
        <v>49</v>
      </c>
    </row>
    <row r="5" spans="2:9">
      <c r="B5" s="55"/>
      <c r="C5" s="56"/>
      <c r="D5" s="57"/>
      <c r="E5" s="55"/>
      <c r="F5" s="56"/>
      <c r="G5" s="57"/>
      <c r="H5" s="58"/>
      <c r="I5" s="59">
        <f t="shared" ref="I5:I15" si="0">$G5*$H5</f>
        <v>0</v>
      </c>
    </row>
    <row r="6" spans="2:9">
      <c r="B6" s="55"/>
      <c r="C6" s="56"/>
      <c r="D6" s="57"/>
      <c r="E6" s="55"/>
      <c r="F6" s="56"/>
      <c r="G6" s="57"/>
      <c r="H6" s="58"/>
      <c r="I6" s="59">
        <f t="shared" si="0"/>
        <v>0</v>
      </c>
    </row>
    <row r="7" spans="2:9">
      <c r="B7" s="55"/>
      <c r="C7" s="56"/>
      <c r="D7" s="57"/>
      <c r="E7" s="55"/>
      <c r="F7" s="56"/>
      <c r="G7" s="57"/>
      <c r="H7" s="58"/>
      <c r="I7" s="59">
        <f t="shared" si="0"/>
        <v>0</v>
      </c>
    </row>
    <row r="8" spans="2:9">
      <c r="B8" s="55"/>
      <c r="C8" s="56"/>
      <c r="D8" s="57"/>
      <c r="E8" s="55"/>
      <c r="F8" s="56"/>
      <c r="G8" s="57"/>
      <c r="H8" s="58"/>
      <c r="I8" s="59">
        <f t="shared" si="0"/>
        <v>0</v>
      </c>
    </row>
    <row r="9" spans="2:9">
      <c r="B9" s="55"/>
      <c r="C9" s="56"/>
      <c r="D9" s="57"/>
      <c r="E9" s="55"/>
      <c r="F9" s="56"/>
      <c r="G9" s="57"/>
      <c r="H9" s="58"/>
      <c r="I9" s="59">
        <f t="shared" si="0"/>
        <v>0</v>
      </c>
    </row>
    <row r="10" spans="2:9">
      <c r="B10" s="55"/>
      <c r="C10" s="56"/>
      <c r="D10" s="57"/>
      <c r="E10" s="55"/>
      <c r="F10" s="56"/>
      <c r="G10" s="57"/>
      <c r="H10" s="58"/>
      <c r="I10" s="59">
        <f t="shared" si="0"/>
        <v>0</v>
      </c>
    </row>
    <row r="11" spans="2:9">
      <c r="B11" s="55"/>
      <c r="C11" s="56"/>
      <c r="D11" s="57"/>
      <c r="E11" s="55"/>
      <c r="F11" s="56"/>
      <c r="G11" s="57"/>
      <c r="H11" s="58"/>
      <c r="I11" s="59">
        <f t="shared" si="0"/>
        <v>0</v>
      </c>
    </row>
    <row r="12" spans="2:9">
      <c r="B12" s="55"/>
      <c r="C12" s="56"/>
      <c r="D12" s="57"/>
      <c r="E12" s="55"/>
      <c r="F12" s="56"/>
      <c r="G12" s="57"/>
      <c r="H12" s="58"/>
      <c r="I12" s="59">
        <f t="shared" si="0"/>
        <v>0</v>
      </c>
    </row>
    <row r="13" spans="2:9">
      <c r="B13" s="55"/>
      <c r="C13" s="56"/>
      <c r="D13" s="57"/>
      <c r="E13" s="55"/>
      <c r="F13" s="56"/>
      <c r="G13" s="57"/>
      <c r="H13" s="58"/>
      <c r="I13" s="59">
        <f t="shared" si="0"/>
        <v>0</v>
      </c>
    </row>
    <row r="14" spans="2:9">
      <c r="B14" s="55"/>
      <c r="C14" s="56"/>
      <c r="D14" s="57"/>
      <c r="E14" s="55"/>
      <c r="F14" s="56"/>
      <c r="G14" s="57"/>
      <c r="H14" s="58"/>
      <c r="I14" s="59">
        <f t="shared" si="0"/>
        <v>0</v>
      </c>
    </row>
    <row r="15" spans="2:9">
      <c r="B15" s="55"/>
      <c r="C15" s="56"/>
      <c r="D15" s="57"/>
      <c r="E15" s="55"/>
      <c r="F15" s="56"/>
      <c r="G15" s="57"/>
      <c r="H15" s="58"/>
      <c r="I15" s="59">
        <f t="shared" si="0"/>
        <v>0</v>
      </c>
    </row>
    <row r="16" spans="2:9">
      <c r="B16" s="55"/>
      <c r="C16" s="56"/>
      <c r="D16" s="57"/>
      <c r="E16" s="55"/>
      <c r="F16" s="56"/>
      <c r="G16" s="57"/>
      <c r="H16" s="58"/>
      <c r="I16" s="59">
        <f t="shared" ref="I16:I70" si="1">$G16*$H16</f>
        <v>0</v>
      </c>
    </row>
    <row r="17" spans="2:9">
      <c r="B17" s="55"/>
      <c r="C17" s="56"/>
      <c r="D17" s="57"/>
      <c r="E17" s="55"/>
      <c r="F17" s="56"/>
      <c r="G17" s="57"/>
      <c r="H17" s="58"/>
      <c r="I17" s="59">
        <f t="shared" si="1"/>
        <v>0</v>
      </c>
    </row>
    <row r="18" spans="2:9">
      <c r="B18" s="55"/>
      <c r="C18" s="56"/>
      <c r="D18" s="57"/>
      <c r="E18" s="55"/>
      <c r="F18" s="56"/>
      <c r="G18" s="57"/>
      <c r="H18" s="58"/>
      <c r="I18" s="59">
        <f t="shared" si="1"/>
        <v>0</v>
      </c>
    </row>
    <row r="19" spans="2:9">
      <c r="B19" s="55"/>
      <c r="C19" s="56"/>
      <c r="D19" s="57"/>
      <c r="E19" s="55"/>
      <c r="F19" s="56"/>
      <c r="G19" s="57"/>
      <c r="H19" s="58"/>
      <c r="I19" s="59">
        <f t="shared" si="1"/>
        <v>0</v>
      </c>
    </row>
    <row r="20" spans="2:9">
      <c r="B20" s="55"/>
      <c r="C20" s="56"/>
      <c r="D20" s="57"/>
      <c r="E20" s="55"/>
      <c r="F20" s="56"/>
      <c r="G20" s="57"/>
      <c r="H20" s="58"/>
      <c r="I20" s="59">
        <f t="shared" si="1"/>
        <v>0</v>
      </c>
    </row>
    <row r="21" spans="2:9">
      <c r="B21" s="55"/>
      <c r="C21" s="56"/>
      <c r="D21" s="57"/>
      <c r="E21" s="55"/>
      <c r="F21" s="56"/>
      <c r="G21" s="57"/>
      <c r="H21" s="58"/>
      <c r="I21" s="59">
        <f t="shared" si="1"/>
        <v>0</v>
      </c>
    </row>
    <row r="22" spans="2:9">
      <c r="B22" s="55"/>
      <c r="C22" s="56"/>
      <c r="D22" s="57"/>
      <c r="E22" s="55"/>
      <c r="F22" s="56"/>
      <c r="G22" s="57"/>
      <c r="H22" s="58"/>
      <c r="I22" s="59">
        <f t="shared" si="1"/>
        <v>0</v>
      </c>
    </row>
    <row r="23" spans="2:9">
      <c r="B23" s="55"/>
      <c r="C23" s="56"/>
      <c r="D23" s="57"/>
      <c r="E23" s="55"/>
      <c r="F23" s="56"/>
      <c r="G23" s="57"/>
      <c r="H23" s="58"/>
      <c r="I23" s="59">
        <f t="shared" si="1"/>
        <v>0</v>
      </c>
    </row>
    <row r="24" spans="2:9">
      <c r="B24" s="55"/>
      <c r="C24" s="56"/>
      <c r="D24" s="57"/>
      <c r="E24" s="55"/>
      <c r="F24" s="56"/>
      <c r="G24" s="57"/>
      <c r="H24" s="58"/>
      <c r="I24" s="59">
        <f t="shared" si="1"/>
        <v>0</v>
      </c>
    </row>
    <row r="25" spans="2:9">
      <c r="B25" s="55"/>
      <c r="C25" s="56"/>
      <c r="D25" s="57"/>
      <c r="E25" s="55"/>
      <c r="F25" s="56"/>
      <c r="G25" s="57"/>
      <c r="H25" s="58"/>
      <c r="I25" s="59">
        <f t="shared" si="1"/>
        <v>0</v>
      </c>
    </row>
    <row r="26" spans="2:9">
      <c r="B26" s="55"/>
      <c r="C26" s="56"/>
      <c r="D26" s="57"/>
      <c r="E26" s="55"/>
      <c r="F26" s="56"/>
      <c r="G26" s="57"/>
      <c r="H26" s="58"/>
      <c r="I26" s="59">
        <f t="shared" si="1"/>
        <v>0</v>
      </c>
    </row>
    <row r="27" spans="2:9">
      <c r="B27" s="55"/>
      <c r="C27" s="56"/>
      <c r="D27" s="57"/>
      <c r="E27" s="55"/>
      <c r="F27" s="56"/>
      <c r="G27" s="57"/>
      <c r="H27" s="58"/>
      <c r="I27" s="59">
        <f t="shared" si="1"/>
        <v>0</v>
      </c>
    </row>
    <row r="28" spans="2:9">
      <c r="B28" s="55"/>
      <c r="C28" s="56"/>
      <c r="D28" s="57"/>
      <c r="E28" s="55"/>
      <c r="F28" s="56"/>
      <c r="G28" s="57"/>
      <c r="H28" s="58"/>
      <c r="I28" s="59">
        <f t="shared" si="1"/>
        <v>0</v>
      </c>
    </row>
    <row r="29" spans="2:9">
      <c r="B29" s="55"/>
      <c r="C29" s="56"/>
      <c r="D29" s="57"/>
      <c r="E29" s="55"/>
      <c r="F29" s="56"/>
      <c r="G29" s="57"/>
      <c r="H29" s="58"/>
      <c r="I29" s="59">
        <f t="shared" si="1"/>
        <v>0</v>
      </c>
    </row>
    <row r="30" spans="2:9">
      <c r="B30" s="55"/>
      <c r="C30" s="56"/>
      <c r="D30" s="57"/>
      <c r="E30" s="55"/>
      <c r="F30" s="56"/>
      <c r="G30" s="57"/>
      <c r="H30" s="58"/>
      <c r="I30" s="59">
        <f t="shared" si="1"/>
        <v>0</v>
      </c>
    </row>
    <row r="31" spans="2:9">
      <c r="B31" s="55"/>
      <c r="C31" s="56"/>
      <c r="D31" s="57"/>
      <c r="E31" s="55"/>
      <c r="F31" s="56"/>
      <c r="G31" s="57"/>
      <c r="H31" s="58"/>
      <c r="I31" s="59">
        <f t="shared" si="1"/>
        <v>0</v>
      </c>
    </row>
    <row r="32" spans="2:9">
      <c r="B32" s="55"/>
      <c r="C32" s="56"/>
      <c r="D32" s="57"/>
      <c r="E32" s="55"/>
      <c r="F32" s="56"/>
      <c r="G32" s="57"/>
      <c r="H32" s="58"/>
      <c r="I32" s="59">
        <f t="shared" si="1"/>
        <v>0</v>
      </c>
    </row>
    <row r="33" spans="2:9">
      <c r="B33" s="55"/>
      <c r="C33" s="56"/>
      <c r="D33" s="57"/>
      <c r="E33" s="55"/>
      <c r="F33" s="56"/>
      <c r="G33" s="57"/>
      <c r="H33" s="58"/>
      <c r="I33" s="59">
        <f t="shared" si="1"/>
        <v>0</v>
      </c>
    </row>
    <row r="34" spans="2:9">
      <c r="B34" s="55"/>
      <c r="C34" s="56"/>
      <c r="D34" s="57"/>
      <c r="E34" s="55"/>
      <c r="F34" s="56"/>
      <c r="G34" s="57"/>
      <c r="H34" s="58"/>
      <c r="I34" s="59">
        <f t="shared" si="1"/>
        <v>0</v>
      </c>
    </row>
    <row r="35" spans="2:9">
      <c r="B35" s="55"/>
      <c r="C35" s="56"/>
      <c r="D35" s="57"/>
      <c r="E35" s="55"/>
      <c r="F35" s="56"/>
      <c r="G35" s="57"/>
      <c r="H35" s="58"/>
      <c r="I35" s="59">
        <f t="shared" si="1"/>
        <v>0</v>
      </c>
    </row>
    <row r="36" spans="2:9">
      <c r="B36" s="55"/>
      <c r="C36" s="56"/>
      <c r="D36" s="57"/>
      <c r="E36" s="55"/>
      <c r="F36" s="56"/>
      <c r="G36" s="57"/>
      <c r="H36" s="58"/>
      <c r="I36" s="59">
        <f t="shared" si="1"/>
        <v>0</v>
      </c>
    </row>
    <row r="37" spans="2:9">
      <c r="B37" s="55"/>
      <c r="C37" s="56"/>
      <c r="D37" s="57"/>
      <c r="E37" s="55"/>
      <c r="F37" s="56"/>
      <c r="G37" s="57"/>
      <c r="H37" s="58"/>
      <c r="I37" s="59">
        <f t="shared" si="1"/>
        <v>0</v>
      </c>
    </row>
    <row r="38" spans="2:9">
      <c r="B38" s="55"/>
      <c r="C38" s="56"/>
      <c r="D38" s="57"/>
      <c r="E38" s="55"/>
      <c r="F38" s="56"/>
      <c r="G38" s="57"/>
      <c r="H38" s="58"/>
      <c r="I38" s="59">
        <f t="shared" si="1"/>
        <v>0</v>
      </c>
    </row>
    <row r="39" spans="2:9">
      <c r="B39" s="55"/>
      <c r="C39" s="56"/>
      <c r="D39" s="57"/>
      <c r="E39" s="55"/>
      <c r="F39" s="56"/>
      <c r="G39" s="57"/>
      <c r="H39" s="58"/>
      <c r="I39" s="59">
        <f t="shared" si="1"/>
        <v>0</v>
      </c>
    </row>
    <row r="40" spans="2:9">
      <c r="B40" s="55"/>
      <c r="C40" s="56"/>
      <c r="D40" s="57"/>
      <c r="E40" s="55"/>
      <c r="F40" s="56"/>
      <c r="G40" s="57"/>
      <c r="H40" s="58"/>
      <c r="I40" s="59">
        <f t="shared" si="1"/>
        <v>0</v>
      </c>
    </row>
    <row r="41" spans="2:9">
      <c r="B41" s="55"/>
      <c r="C41" s="56"/>
      <c r="D41" s="57"/>
      <c r="E41" s="55"/>
      <c r="F41" s="56"/>
      <c r="G41" s="57"/>
      <c r="H41" s="58"/>
      <c r="I41" s="59">
        <f t="shared" si="1"/>
        <v>0</v>
      </c>
    </row>
    <row r="42" spans="2:9">
      <c r="B42" s="55"/>
      <c r="C42" s="56"/>
      <c r="D42" s="57"/>
      <c r="E42" s="55"/>
      <c r="F42" s="56"/>
      <c r="G42" s="57"/>
      <c r="H42" s="58"/>
      <c r="I42" s="59">
        <f t="shared" si="1"/>
        <v>0</v>
      </c>
    </row>
    <row r="43" spans="2:9">
      <c r="B43" s="55"/>
      <c r="C43" s="56"/>
      <c r="D43" s="57"/>
      <c r="E43" s="55"/>
      <c r="F43" s="56"/>
      <c r="G43" s="57"/>
      <c r="H43" s="58"/>
      <c r="I43" s="59">
        <f t="shared" si="1"/>
        <v>0</v>
      </c>
    </row>
    <row r="44" spans="2:9">
      <c r="B44" s="55"/>
      <c r="C44" s="56"/>
      <c r="D44" s="57"/>
      <c r="E44" s="55"/>
      <c r="F44" s="56"/>
      <c r="G44" s="57"/>
      <c r="H44" s="58"/>
      <c r="I44" s="59">
        <f t="shared" si="1"/>
        <v>0</v>
      </c>
    </row>
    <row r="45" spans="2:9">
      <c r="B45" s="55"/>
      <c r="C45" s="56"/>
      <c r="D45" s="57"/>
      <c r="E45" s="55"/>
      <c r="F45" s="56"/>
      <c r="G45" s="57"/>
      <c r="H45" s="58"/>
      <c r="I45" s="59">
        <f t="shared" si="1"/>
        <v>0</v>
      </c>
    </row>
    <row r="46" spans="2:9">
      <c r="B46" s="55"/>
      <c r="C46" s="56"/>
      <c r="D46" s="57"/>
      <c r="E46" s="55"/>
      <c r="F46" s="56"/>
      <c r="G46" s="57"/>
      <c r="H46" s="58"/>
      <c r="I46" s="59">
        <f t="shared" si="1"/>
        <v>0</v>
      </c>
    </row>
    <row r="47" spans="2:9">
      <c r="B47" s="55"/>
      <c r="C47" s="56"/>
      <c r="D47" s="57"/>
      <c r="E47" s="55"/>
      <c r="F47" s="56"/>
      <c r="G47" s="57"/>
      <c r="H47" s="58"/>
      <c r="I47" s="59">
        <f t="shared" si="1"/>
        <v>0</v>
      </c>
    </row>
    <row r="48" spans="2:9">
      <c r="B48" s="55"/>
      <c r="C48" s="56"/>
      <c r="D48" s="57"/>
      <c r="E48" s="55"/>
      <c r="F48" s="56"/>
      <c r="G48" s="57"/>
      <c r="H48" s="58"/>
      <c r="I48" s="59">
        <f t="shared" si="1"/>
        <v>0</v>
      </c>
    </row>
    <row r="49" spans="2:9">
      <c r="B49" s="55"/>
      <c r="C49" s="56"/>
      <c r="D49" s="57"/>
      <c r="E49" s="55"/>
      <c r="F49" s="56"/>
      <c r="G49" s="57"/>
      <c r="H49" s="58"/>
      <c r="I49" s="59">
        <f t="shared" si="1"/>
        <v>0</v>
      </c>
    </row>
    <row r="50" spans="2:9">
      <c r="B50" s="55"/>
      <c r="C50" s="56"/>
      <c r="D50" s="57"/>
      <c r="E50" s="55"/>
      <c r="F50" s="56"/>
      <c r="G50" s="57"/>
      <c r="H50" s="58"/>
      <c r="I50" s="59">
        <f t="shared" si="1"/>
        <v>0</v>
      </c>
    </row>
    <row r="51" spans="2:9">
      <c r="B51" s="55"/>
      <c r="C51" s="56"/>
      <c r="D51" s="57"/>
      <c r="E51" s="55"/>
      <c r="F51" s="56"/>
      <c r="G51" s="57"/>
      <c r="H51" s="58"/>
      <c r="I51" s="59">
        <f t="shared" si="1"/>
        <v>0</v>
      </c>
    </row>
    <row r="52" spans="2:9">
      <c r="B52" s="55"/>
      <c r="C52" s="56"/>
      <c r="D52" s="57"/>
      <c r="E52" s="55"/>
      <c r="F52" s="56"/>
      <c r="G52" s="57"/>
      <c r="H52" s="58"/>
      <c r="I52" s="59">
        <f t="shared" si="1"/>
        <v>0</v>
      </c>
    </row>
    <row r="53" spans="2:9">
      <c r="B53" s="55"/>
      <c r="C53" s="56"/>
      <c r="D53" s="57"/>
      <c r="E53" s="55"/>
      <c r="F53" s="56"/>
      <c r="G53" s="57"/>
      <c r="H53" s="58"/>
      <c r="I53" s="59">
        <f t="shared" si="1"/>
        <v>0</v>
      </c>
    </row>
    <row r="54" spans="2:9">
      <c r="B54" s="55"/>
      <c r="C54" s="56"/>
      <c r="D54" s="57"/>
      <c r="E54" s="55"/>
      <c r="F54" s="56"/>
      <c r="G54" s="57"/>
      <c r="H54" s="58"/>
      <c r="I54" s="59">
        <f t="shared" si="1"/>
        <v>0</v>
      </c>
    </row>
    <row r="55" spans="2:9">
      <c r="B55" s="55"/>
      <c r="C55" s="56"/>
      <c r="D55" s="57"/>
      <c r="E55" s="55"/>
      <c r="F55" s="56"/>
      <c r="G55" s="57"/>
      <c r="H55" s="58"/>
      <c r="I55" s="59">
        <f t="shared" si="1"/>
        <v>0</v>
      </c>
    </row>
    <row r="56" spans="2:9">
      <c r="B56" s="55"/>
      <c r="C56" s="56"/>
      <c r="D56" s="57"/>
      <c r="E56" s="55"/>
      <c r="F56" s="56"/>
      <c r="G56" s="57"/>
      <c r="H56" s="58"/>
      <c r="I56" s="59">
        <f t="shared" si="1"/>
        <v>0</v>
      </c>
    </row>
    <row r="57" spans="2:9">
      <c r="B57" s="55"/>
      <c r="C57" s="56"/>
      <c r="D57" s="57"/>
      <c r="E57" s="55"/>
      <c r="F57" s="56"/>
      <c r="G57" s="57"/>
      <c r="H57" s="58"/>
      <c r="I57" s="59">
        <f t="shared" si="1"/>
        <v>0</v>
      </c>
    </row>
    <row r="58" spans="2:9">
      <c r="B58" s="55"/>
      <c r="C58" s="56"/>
      <c r="D58" s="57"/>
      <c r="E58" s="55"/>
      <c r="F58" s="56"/>
      <c r="G58" s="57"/>
      <c r="H58" s="58"/>
      <c r="I58" s="59">
        <f t="shared" si="1"/>
        <v>0</v>
      </c>
    </row>
    <row r="59" spans="2:9">
      <c r="B59" s="55"/>
      <c r="C59" s="56"/>
      <c r="D59" s="57"/>
      <c r="E59" s="55"/>
      <c r="F59" s="56"/>
      <c r="G59" s="57"/>
      <c r="H59" s="58"/>
      <c r="I59" s="59">
        <f t="shared" si="1"/>
        <v>0</v>
      </c>
    </row>
    <row r="60" spans="2:9">
      <c r="B60" s="55"/>
      <c r="C60" s="56"/>
      <c r="D60" s="57"/>
      <c r="E60" s="55"/>
      <c r="F60" s="56"/>
      <c r="G60" s="57"/>
      <c r="H60" s="58"/>
      <c r="I60" s="59">
        <f t="shared" si="1"/>
        <v>0</v>
      </c>
    </row>
    <row r="61" spans="2:9">
      <c r="B61" s="55"/>
      <c r="C61" s="56"/>
      <c r="D61" s="57"/>
      <c r="E61" s="55"/>
      <c r="F61" s="56"/>
      <c r="G61" s="57"/>
      <c r="H61" s="58"/>
      <c r="I61" s="59">
        <f t="shared" si="1"/>
        <v>0</v>
      </c>
    </row>
    <row r="62" spans="2:9">
      <c r="B62" s="55"/>
      <c r="C62" s="56"/>
      <c r="D62" s="57"/>
      <c r="E62" s="55"/>
      <c r="F62" s="56"/>
      <c r="G62" s="57"/>
      <c r="H62" s="58"/>
      <c r="I62" s="59">
        <f t="shared" si="1"/>
        <v>0</v>
      </c>
    </row>
    <row r="63" spans="2:9">
      <c r="B63" s="55"/>
      <c r="C63" s="56"/>
      <c r="D63" s="57"/>
      <c r="E63" s="55"/>
      <c r="F63" s="56"/>
      <c r="G63" s="57"/>
      <c r="H63" s="58"/>
      <c r="I63" s="59">
        <f t="shared" si="1"/>
        <v>0</v>
      </c>
    </row>
    <row r="64" spans="2:9">
      <c r="B64" s="55"/>
      <c r="C64" s="56"/>
      <c r="D64" s="57"/>
      <c r="E64" s="55"/>
      <c r="F64" s="56"/>
      <c r="G64" s="57"/>
      <c r="H64" s="58"/>
      <c r="I64" s="59">
        <f t="shared" si="1"/>
        <v>0</v>
      </c>
    </row>
    <row r="65" spans="2:9">
      <c r="B65" s="55"/>
      <c r="C65" s="56"/>
      <c r="D65" s="57"/>
      <c r="E65" s="55"/>
      <c r="F65" s="56"/>
      <c r="G65" s="57"/>
      <c r="H65" s="58"/>
      <c r="I65" s="59">
        <f t="shared" si="1"/>
        <v>0</v>
      </c>
    </row>
    <row r="66" spans="2:9">
      <c r="B66" s="55"/>
      <c r="C66" s="56"/>
      <c r="D66" s="57"/>
      <c r="E66" s="55"/>
      <c r="F66" s="56"/>
      <c r="G66" s="57"/>
      <c r="H66" s="58"/>
      <c r="I66" s="59">
        <f t="shared" si="1"/>
        <v>0</v>
      </c>
    </row>
    <row r="67" spans="2:9">
      <c r="B67" s="55"/>
      <c r="C67" s="56"/>
      <c r="D67" s="57"/>
      <c r="E67" s="55"/>
      <c r="F67" s="56"/>
      <c r="G67" s="57"/>
      <c r="H67" s="58"/>
      <c r="I67" s="59">
        <f t="shared" si="1"/>
        <v>0</v>
      </c>
    </row>
    <row r="68" spans="2:9">
      <c r="B68" s="55"/>
      <c r="C68" s="56"/>
      <c r="D68" s="57"/>
      <c r="E68" s="55"/>
      <c r="F68" s="56"/>
      <c r="G68" s="57"/>
      <c r="H68" s="58"/>
      <c r="I68" s="59">
        <f t="shared" si="1"/>
        <v>0</v>
      </c>
    </row>
    <row r="69" spans="2:9">
      <c r="B69" s="55"/>
      <c r="C69" s="56"/>
      <c r="D69" s="57"/>
      <c r="E69" s="55"/>
      <c r="F69" s="56"/>
      <c r="G69" s="57"/>
      <c r="H69" s="58"/>
      <c r="I69" s="59">
        <f t="shared" si="1"/>
        <v>0</v>
      </c>
    </row>
    <row r="70" spans="2:9">
      <c r="B70" s="55"/>
      <c r="C70" s="56"/>
      <c r="D70" s="57"/>
      <c r="E70" s="55"/>
      <c r="F70" s="56"/>
      <c r="G70" s="57"/>
      <c r="H70" s="58"/>
      <c r="I70" s="59">
        <f t="shared" si="1"/>
        <v>0</v>
      </c>
    </row>
    <row r="71" spans="2:9">
      <c r="B71" s="55"/>
      <c r="C71" s="56"/>
      <c r="D71" s="57"/>
      <c r="E71" s="55"/>
      <c r="F71" s="56"/>
      <c r="G71" s="57"/>
      <c r="H71" s="58"/>
      <c r="I71" s="59">
        <f t="shared" ref="I71:I100" si="2">$G71*$H71</f>
        <v>0</v>
      </c>
    </row>
    <row r="72" spans="2:9">
      <c r="B72" s="55"/>
      <c r="C72" s="56"/>
      <c r="D72" s="57"/>
      <c r="E72" s="55"/>
      <c r="F72" s="56"/>
      <c r="G72" s="57"/>
      <c r="H72" s="58"/>
      <c r="I72" s="59">
        <f t="shared" si="2"/>
        <v>0</v>
      </c>
    </row>
    <row r="73" spans="2:9">
      <c r="B73" s="55"/>
      <c r="C73" s="56"/>
      <c r="D73" s="57"/>
      <c r="E73" s="55"/>
      <c r="F73" s="56"/>
      <c r="G73" s="57"/>
      <c r="H73" s="58"/>
      <c r="I73" s="59">
        <f t="shared" si="2"/>
        <v>0</v>
      </c>
    </row>
    <row r="74" spans="2:9">
      <c r="B74" s="55"/>
      <c r="C74" s="56"/>
      <c r="D74" s="57"/>
      <c r="E74" s="55"/>
      <c r="F74" s="56"/>
      <c r="G74" s="57"/>
      <c r="H74" s="58"/>
      <c r="I74" s="59">
        <f t="shared" si="2"/>
        <v>0</v>
      </c>
    </row>
    <row r="75" spans="2:9">
      <c r="B75" s="55"/>
      <c r="C75" s="56"/>
      <c r="D75" s="57"/>
      <c r="E75" s="55"/>
      <c r="F75" s="56"/>
      <c r="G75" s="57"/>
      <c r="H75" s="58"/>
      <c r="I75" s="59">
        <f t="shared" si="2"/>
        <v>0</v>
      </c>
    </row>
    <row r="76" spans="2:9">
      <c r="B76" s="55"/>
      <c r="C76" s="56"/>
      <c r="D76" s="57"/>
      <c r="E76" s="55"/>
      <c r="F76" s="56"/>
      <c r="G76" s="57"/>
      <c r="H76" s="58"/>
      <c r="I76" s="59">
        <f t="shared" si="2"/>
        <v>0</v>
      </c>
    </row>
    <row r="77" spans="2:9">
      <c r="B77" s="55"/>
      <c r="C77" s="56"/>
      <c r="D77" s="57"/>
      <c r="E77" s="55"/>
      <c r="F77" s="56"/>
      <c r="G77" s="57"/>
      <c r="H77" s="58"/>
      <c r="I77" s="59">
        <f t="shared" si="2"/>
        <v>0</v>
      </c>
    </row>
    <row r="78" spans="2:9">
      <c r="B78" s="55"/>
      <c r="C78" s="56"/>
      <c r="D78" s="57"/>
      <c r="E78" s="55"/>
      <c r="F78" s="56"/>
      <c r="G78" s="57"/>
      <c r="H78" s="58"/>
      <c r="I78" s="59">
        <f t="shared" si="2"/>
        <v>0</v>
      </c>
    </row>
    <row r="79" spans="2:9">
      <c r="B79" s="55"/>
      <c r="C79" s="56"/>
      <c r="D79" s="57"/>
      <c r="E79" s="55"/>
      <c r="F79" s="56"/>
      <c r="G79" s="57"/>
      <c r="H79" s="58"/>
      <c r="I79" s="59">
        <f t="shared" si="2"/>
        <v>0</v>
      </c>
    </row>
    <row r="80" spans="2:9">
      <c r="B80" s="55"/>
      <c r="C80" s="56"/>
      <c r="D80" s="57"/>
      <c r="E80" s="55"/>
      <c r="F80" s="56"/>
      <c r="G80" s="57"/>
      <c r="H80" s="58"/>
      <c r="I80" s="59">
        <f t="shared" si="2"/>
        <v>0</v>
      </c>
    </row>
    <row r="81" spans="2:9">
      <c r="B81" s="55"/>
      <c r="C81" s="56"/>
      <c r="D81" s="57"/>
      <c r="E81" s="55"/>
      <c r="F81" s="56"/>
      <c r="G81" s="57"/>
      <c r="H81" s="58"/>
      <c r="I81" s="59">
        <f t="shared" si="2"/>
        <v>0</v>
      </c>
    </row>
    <row r="82" spans="2:9">
      <c r="B82" s="55"/>
      <c r="C82" s="56"/>
      <c r="D82" s="57"/>
      <c r="E82" s="55"/>
      <c r="F82" s="56"/>
      <c r="G82" s="57"/>
      <c r="H82" s="58"/>
      <c r="I82" s="59">
        <f t="shared" si="2"/>
        <v>0</v>
      </c>
    </row>
    <row r="83" spans="2:9">
      <c r="B83" s="55"/>
      <c r="C83" s="56"/>
      <c r="D83" s="57"/>
      <c r="E83" s="55"/>
      <c r="F83" s="56"/>
      <c r="G83" s="57"/>
      <c r="H83" s="58"/>
      <c r="I83" s="59">
        <f t="shared" si="2"/>
        <v>0</v>
      </c>
    </row>
    <row r="84" spans="2:9">
      <c r="B84" s="55"/>
      <c r="C84" s="56"/>
      <c r="D84" s="57"/>
      <c r="E84" s="55"/>
      <c r="F84" s="56"/>
      <c r="G84" s="57"/>
      <c r="H84" s="58"/>
      <c r="I84" s="59">
        <f t="shared" si="2"/>
        <v>0</v>
      </c>
    </row>
    <row r="85" spans="2:9">
      <c r="B85" s="55"/>
      <c r="C85" s="56"/>
      <c r="D85" s="57"/>
      <c r="E85" s="55"/>
      <c r="F85" s="56"/>
      <c r="G85" s="57"/>
      <c r="H85" s="58"/>
      <c r="I85" s="59">
        <f t="shared" si="2"/>
        <v>0</v>
      </c>
    </row>
    <row r="86" spans="2:9">
      <c r="B86" s="55"/>
      <c r="C86" s="56"/>
      <c r="D86" s="57"/>
      <c r="E86" s="55"/>
      <c r="F86" s="56"/>
      <c r="G86" s="57"/>
      <c r="H86" s="58"/>
      <c r="I86" s="59">
        <f t="shared" si="2"/>
        <v>0</v>
      </c>
    </row>
    <row r="87" spans="2:9">
      <c r="B87" s="55"/>
      <c r="C87" s="56"/>
      <c r="D87" s="57"/>
      <c r="E87" s="55"/>
      <c r="F87" s="56"/>
      <c r="G87" s="57"/>
      <c r="H87" s="58"/>
      <c r="I87" s="59">
        <f t="shared" si="2"/>
        <v>0</v>
      </c>
    </row>
    <row r="88" spans="2:9">
      <c r="B88" s="55"/>
      <c r="C88" s="56"/>
      <c r="D88" s="57"/>
      <c r="E88" s="55"/>
      <c r="F88" s="56"/>
      <c r="G88" s="57"/>
      <c r="H88" s="58"/>
      <c r="I88" s="59">
        <f t="shared" si="2"/>
        <v>0</v>
      </c>
    </row>
    <row r="89" spans="2:9">
      <c r="B89" s="55"/>
      <c r="C89" s="56"/>
      <c r="D89" s="57"/>
      <c r="E89" s="55"/>
      <c r="F89" s="56"/>
      <c r="G89" s="57"/>
      <c r="H89" s="58"/>
      <c r="I89" s="59">
        <f t="shared" si="2"/>
        <v>0</v>
      </c>
    </row>
    <row r="90" spans="2:9">
      <c r="B90" s="55"/>
      <c r="C90" s="56"/>
      <c r="D90" s="57"/>
      <c r="E90" s="55"/>
      <c r="F90" s="56"/>
      <c r="G90" s="57"/>
      <c r="H90" s="58"/>
      <c r="I90" s="59">
        <f t="shared" si="2"/>
        <v>0</v>
      </c>
    </row>
    <row r="91" spans="2:9">
      <c r="B91" s="55"/>
      <c r="C91" s="56"/>
      <c r="D91" s="57"/>
      <c r="E91" s="55"/>
      <c r="F91" s="56"/>
      <c r="G91" s="57"/>
      <c r="H91" s="58"/>
      <c r="I91" s="59">
        <f t="shared" si="2"/>
        <v>0</v>
      </c>
    </row>
    <row r="92" spans="2:9">
      <c r="B92" s="55"/>
      <c r="C92" s="56"/>
      <c r="D92" s="57"/>
      <c r="E92" s="55"/>
      <c r="F92" s="56"/>
      <c r="G92" s="57"/>
      <c r="H92" s="58"/>
      <c r="I92" s="59">
        <f t="shared" si="2"/>
        <v>0</v>
      </c>
    </row>
    <row r="93" spans="2:9">
      <c r="B93" s="55"/>
      <c r="C93" s="56"/>
      <c r="D93" s="57"/>
      <c r="E93" s="55"/>
      <c r="F93" s="56"/>
      <c r="G93" s="57"/>
      <c r="H93" s="58"/>
      <c r="I93" s="59">
        <f t="shared" si="2"/>
        <v>0</v>
      </c>
    </row>
    <row r="94" spans="2:9">
      <c r="B94" s="55"/>
      <c r="C94" s="56"/>
      <c r="D94" s="57"/>
      <c r="E94" s="55"/>
      <c r="F94" s="56"/>
      <c r="G94" s="57"/>
      <c r="H94" s="58"/>
      <c r="I94" s="59">
        <f t="shared" si="2"/>
        <v>0</v>
      </c>
    </row>
    <row r="95" spans="2:9">
      <c r="B95" s="55"/>
      <c r="C95" s="56"/>
      <c r="D95" s="57"/>
      <c r="E95" s="55"/>
      <c r="F95" s="56"/>
      <c r="G95" s="57"/>
      <c r="H95" s="58"/>
      <c r="I95" s="59">
        <f t="shared" si="2"/>
        <v>0</v>
      </c>
    </row>
    <row r="96" spans="2:9">
      <c r="B96" s="55"/>
      <c r="C96" s="56"/>
      <c r="D96" s="57"/>
      <c r="E96" s="55"/>
      <c r="F96" s="56"/>
      <c r="G96" s="57"/>
      <c r="H96" s="58"/>
      <c r="I96" s="59">
        <f t="shared" si="2"/>
        <v>0</v>
      </c>
    </row>
    <row r="97" spans="2:9">
      <c r="B97" s="55"/>
      <c r="C97" s="56"/>
      <c r="D97" s="57"/>
      <c r="E97" s="55"/>
      <c r="F97" s="56"/>
      <c r="G97" s="57"/>
      <c r="H97" s="58"/>
      <c r="I97" s="59">
        <f t="shared" si="2"/>
        <v>0</v>
      </c>
    </row>
    <row r="98" spans="2:9">
      <c r="B98" s="55"/>
      <c r="C98" s="56"/>
      <c r="D98" s="57"/>
      <c r="E98" s="55"/>
      <c r="F98" s="56"/>
      <c r="G98" s="57"/>
      <c r="H98" s="58"/>
      <c r="I98" s="59">
        <f t="shared" si="2"/>
        <v>0</v>
      </c>
    </row>
    <row r="99" spans="2:9">
      <c r="B99" s="55"/>
      <c r="C99" s="56"/>
      <c r="D99" s="57"/>
      <c r="E99" s="55"/>
      <c r="F99" s="56"/>
      <c r="G99" s="57"/>
      <c r="H99" s="58"/>
      <c r="I99" s="59">
        <f t="shared" si="2"/>
        <v>0</v>
      </c>
    </row>
    <row r="100" spans="2:9" ht="15" thickBot="1">
      <c r="B100" s="60"/>
      <c r="C100" s="61"/>
      <c r="D100" s="62"/>
      <c r="E100" s="60"/>
      <c r="F100" s="61"/>
      <c r="G100" s="62"/>
      <c r="H100" s="58"/>
      <c r="I100" s="59">
        <f t="shared" si="2"/>
        <v>0</v>
      </c>
    </row>
    <row r="101" spans="2:9" ht="30" customHeight="1" thickBot="1">
      <c r="B101" s="207" t="s">
        <v>50</v>
      </c>
      <c r="C101" s="208"/>
      <c r="D101" s="66">
        <f>SUM(D5:D100)</f>
        <v>0</v>
      </c>
      <c r="E101" s="214" t="s">
        <v>50</v>
      </c>
      <c r="F101" s="215"/>
      <c r="G101" s="65">
        <f>SUM(G5:G100)</f>
        <v>0</v>
      </c>
      <c r="H101" s="63" t="s">
        <v>51</v>
      </c>
      <c r="I101" s="64">
        <f>SUM(I5:I100)</f>
        <v>0</v>
      </c>
    </row>
    <row r="102" spans="2:9" ht="30" customHeight="1"/>
  </sheetData>
  <sheetProtection password="CDB4" sheet="1" objects="1" scenarios="1" selectLockedCells="1"/>
  <mergeCells count="6">
    <mergeCell ref="B2:I2"/>
    <mergeCell ref="B3:D3"/>
    <mergeCell ref="B101:C101"/>
    <mergeCell ref="E3:G3"/>
    <mergeCell ref="H3:I3"/>
    <mergeCell ref="E101:F101"/>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Lists!$I$3:$I$10</xm:f>
          </x14:formula1>
          <xm:sqref>C5:C100 F5:F100</xm:sqref>
        </x14:dataValidation>
        <x14:dataValidation type="list" allowBlank="1" showInputMessage="1" showErrorMessage="1" xr:uid="{00000000-0002-0000-0500-000001000000}">
          <x14:formula1>
            <xm:f>Lists!$G$3:$G$68</xm:f>
          </x14:formula1>
          <xm:sqref>B5:B100 E5:E15 E17:E100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B1:F20"/>
  <sheetViews>
    <sheetView zoomScaleNormal="100" workbookViewId="0">
      <selection activeCell="C4" sqref="C4"/>
    </sheetView>
  </sheetViews>
  <sheetFormatPr defaultColWidth="9.140625" defaultRowHeight="14.45"/>
  <cols>
    <col min="1" max="1" width="1.28515625" style="36" customWidth="1"/>
    <col min="2" max="2" width="65.28515625" style="36" customWidth="1"/>
    <col min="3" max="3" width="21.28515625" style="36" bestFit="1" customWidth="1"/>
    <col min="4" max="4" width="20.28515625" style="36" customWidth="1"/>
    <col min="5" max="6" width="19.140625" style="36" customWidth="1"/>
    <col min="7" max="16384" width="9.140625" style="36"/>
  </cols>
  <sheetData>
    <row r="1" spans="2:6" ht="5.25" customHeight="1" thickBot="1"/>
    <row r="2" spans="2:6" ht="26.45" thickBot="1">
      <c r="B2" s="220" t="s">
        <v>55</v>
      </c>
      <c r="C2" s="221"/>
      <c r="D2" s="221"/>
      <c r="E2" s="221"/>
      <c r="F2" s="222"/>
    </row>
    <row r="3" spans="2:6" ht="18" customHeight="1" thickBot="1">
      <c r="B3" s="113"/>
      <c r="C3" s="114" t="s">
        <v>56</v>
      </c>
      <c r="D3" s="115" t="s">
        <v>57</v>
      </c>
      <c r="E3" s="115" t="s">
        <v>58</v>
      </c>
      <c r="F3" s="115" t="s">
        <v>59</v>
      </c>
    </row>
    <row r="4" spans="2:6" ht="30.75" customHeight="1">
      <c r="B4" s="42" t="s">
        <v>60</v>
      </c>
      <c r="C4" s="110"/>
      <c r="D4" s="29"/>
      <c r="E4" s="29"/>
      <c r="F4" s="30"/>
    </row>
    <row r="5" spans="2:6" ht="27.75" customHeight="1">
      <c r="B5" s="116" t="s">
        <v>61</v>
      </c>
      <c r="C5" s="217"/>
      <c r="D5" s="218"/>
      <c r="E5" s="218"/>
      <c r="F5" s="219"/>
    </row>
    <row r="6" spans="2:6" ht="33.75" customHeight="1">
      <c r="B6" s="117" t="s">
        <v>62</v>
      </c>
      <c r="C6" s="217"/>
      <c r="D6" s="218"/>
      <c r="E6" s="218"/>
      <c r="F6" s="219"/>
    </row>
    <row r="7" spans="2:6" ht="28.5" customHeight="1">
      <c r="B7" s="118" t="s">
        <v>63</v>
      </c>
      <c r="C7" s="125">
        <f>IFERROR(((C6/(SUM(C4:F4)))*C4),0)</f>
        <v>0</v>
      </c>
      <c r="D7" s="126">
        <f>IFERROR(((C6/(SUM(C4:F4)))*D4),0)</f>
        <v>0</v>
      </c>
      <c r="E7" s="126">
        <f>IFERROR(((C6/(SUM(C4:F4)))*E4),0)</f>
        <v>0</v>
      </c>
      <c r="F7" s="127">
        <f>IFERROR(((C6/(SUM(C4:F4)))*F4),0)</f>
        <v>0</v>
      </c>
    </row>
    <row r="8" spans="2:6" ht="27.75" customHeight="1">
      <c r="B8" s="119" t="s">
        <v>64</v>
      </c>
      <c r="C8" s="217"/>
      <c r="D8" s="218"/>
      <c r="E8" s="218"/>
      <c r="F8" s="219"/>
    </row>
    <row r="9" spans="2:6" ht="27.75" customHeight="1">
      <c r="B9" s="121" t="s">
        <v>65</v>
      </c>
      <c r="C9" s="128"/>
      <c r="D9" s="129"/>
      <c r="E9" s="131"/>
      <c r="F9" s="130"/>
    </row>
    <row r="10" spans="2:6" ht="27.75" customHeight="1">
      <c r="B10" s="120" t="s">
        <v>66</v>
      </c>
      <c r="C10" s="132">
        <f>C8*C9</f>
        <v>0</v>
      </c>
      <c r="D10" s="126">
        <f>C8*D9</f>
        <v>0</v>
      </c>
      <c r="E10" s="126">
        <f>C8*E9</f>
        <v>0</v>
      </c>
      <c r="F10" s="133">
        <f>C8*F9</f>
        <v>0</v>
      </c>
    </row>
    <row r="11" spans="2:6" ht="27.75" customHeight="1">
      <c r="B11" s="121" t="s">
        <v>67</v>
      </c>
      <c r="C11" s="223"/>
      <c r="D11" s="224"/>
      <c r="E11" s="224"/>
      <c r="F11" s="225"/>
    </row>
    <row r="12" spans="2:6" ht="27.75" customHeight="1">
      <c r="B12" s="120" t="s">
        <v>68</v>
      </c>
      <c r="C12" s="132">
        <f>IFERROR((($C$11/(SUM($C$4:$F$4)))*C$4),0)</f>
        <v>0</v>
      </c>
      <c r="D12" s="126">
        <f t="shared" ref="D12:F12" si="0">IFERROR((($C$11/(SUM($C$4:$F$4)))*D$4),0)</f>
        <v>0</v>
      </c>
      <c r="E12" s="126">
        <f t="shared" si="0"/>
        <v>0</v>
      </c>
      <c r="F12" s="133">
        <f t="shared" si="0"/>
        <v>0</v>
      </c>
    </row>
    <row r="13" spans="2:6" ht="28.5" customHeight="1">
      <c r="B13" s="121" t="s">
        <v>69</v>
      </c>
      <c r="C13" s="135"/>
      <c r="D13" s="136"/>
      <c r="E13" s="136"/>
      <c r="F13" s="137"/>
    </row>
    <row r="14" spans="2:6" ht="27.75" customHeight="1">
      <c r="B14" s="121" t="s">
        <v>70</v>
      </c>
      <c r="C14" s="217"/>
      <c r="D14" s="218"/>
      <c r="E14" s="218"/>
      <c r="F14" s="219"/>
    </row>
    <row r="15" spans="2:6" ht="28.5" customHeight="1">
      <c r="B15" s="120" t="s">
        <v>71</v>
      </c>
      <c r="C15" s="125">
        <f>C$13*$C$14</f>
        <v>0</v>
      </c>
      <c r="D15" s="134">
        <f>D$13*$C$14</f>
        <v>0</v>
      </c>
      <c r="E15" s="126">
        <f>E$13*$C$14</f>
        <v>0</v>
      </c>
      <c r="F15" s="133">
        <f>F$13*$C$14</f>
        <v>0</v>
      </c>
    </row>
    <row r="16" spans="2:6" ht="60.75" customHeight="1">
      <c r="B16" s="138" t="s">
        <v>72</v>
      </c>
      <c r="C16" s="223"/>
      <c r="D16" s="224"/>
      <c r="E16" s="224"/>
      <c r="F16" s="225"/>
    </row>
    <row r="17" spans="2:6" ht="30.75" customHeight="1">
      <c r="B17" s="117" t="s">
        <v>73</v>
      </c>
      <c r="C17" s="217"/>
      <c r="D17" s="218"/>
      <c r="E17" s="218"/>
      <c r="F17" s="219"/>
    </row>
    <row r="18" spans="2:6" ht="30" customHeight="1">
      <c r="B18" s="122" t="s">
        <v>74</v>
      </c>
      <c r="C18" s="125">
        <f>IFERROR(((C17/(SUM(C4:F4)))*C4),0)</f>
        <v>0</v>
      </c>
      <c r="D18" s="126">
        <f>IFERROR(((C17/(SUM(C4:F4)))*D4),0)</f>
        <v>0</v>
      </c>
      <c r="E18" s="126">
        <f>IFERROR(((C17/(SUM(C4:F4)))*E4),0)</f>
        <v>0</v>
      </c>
      <c r="F18" s="127">
        <f>IFERROR(((C17/(SUM(C4:F4)))*F4),0)</f>
        <v>0</v>
      </c>
    </row>
    <row r="19" spans="2:6" ht="39.75" customHeight="1" thickBot="1">
      <c r="B19" s="123" t="s">
        <v>75</v>
      </c>
      <c r="C19" s="111"/>
      <c r="D19" s="31"/>
      <c r="E19" s="31"/>
      <c r="F19" s="32"/>
    </row>
    <row r="20" spans="2:6" ht="30" customHeight="1" thickBot="1">
      <c r="B20" s="124" t="s">
        <v>76</v>
      </c>
      <c r="C20" s="6">
        <f>C$7+C$10+C$12+C$15+C$18</f>
        <v>0</v>
      </c>
      <c r="D20" s="6">
        <f>IFERROR((D$7+D$10+D$12+D$15+D$18),0)</f>
        <v>0</v>
      </c>
      <c r="E20" s="6">
        <f>IFERROR((E$7+E$10+E$12+E$15+E$18),0)</f>
        <v>0</v>
      </c>
      <c r="F20" s="6">
        <f>IFERROR((F$7+F$10+F$12+F$15+F$18),0)</f>
        <v>0</v>
      </c>
    </row>
  </sheetData>
  <sheetProtection password="CDB4" sheet="1" objects="1" scenarios="1" selectLockedCells="1"/>
  <mergeCells count="8">
    <mergeCell ref="C17:F17"/>
    <mergeCell ref="B2:F2"/>
    <mergeCell ref="C11:F11"/>
    <mergeCell ref="C5:F5"/>
    <mergeCell ref="C6:F6"/>
    <mergeCell ref="C8:F8"/>
    <mergeCell ref="C14:F14"/>
    <mergeCell ref="C16:F1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CC99"/>
  </sheetPr>
  <dimension ref="B1:F11"/>
  <sheetViews>
    <sheetView workbookViewId="0">
      <selection activeCell="C4" sqref="C4"/>
    </sheetView>
  </sheetViews>
  <sheetFormatPr defaultColWidth="9.140625" defaultRowHeight="14.45"/>
  <cols>
    <col min="1" max="1" width="0.85546875" style="36" customWidth="1"/>
    <col min="2" max="2" width="48.5703125" style="36" customWidth="1"/>
    <col min="3" max="3" width="21.28515625" style="36" bestFit="1" customWidth="1"/>
    <col min="4" max="6" width="16.5703125" style="36" bestFit="1" customWidth="1"/>
    <col min="7" max="16384" width="9.140625" style="36"/>
  </cols>
  <sheetData>
    <row r="1" spans="2:6" ht="6" customHeight="1" thickBot="1"/>
    <row r="2" spans="2:6" ht="26.45" thickBot="1">
      <c r="B2" s="229" t="s">
        <v>77</v>
      </c>
      <c r="C2" s="230"/>
      <c r="D2" s="230"/>
      <c r="E2" s="230"/>
      <c r="F2" s="231"/>
    </row>
    <row r="3" spans="2:6" ht="20.100000000000001" thickBot="1">
      <c r="B3" s="39"/>
      <c r="C3" s="40" t="s">
        <v>78</v>
      </c>
      <c r="D3" s="41" t="s">
        <v>57</v>
      </c>
      <c r="E3" s="41" t="s">
        <v>58</v>
      </c>
      <c r="F3" s="41" t="s">
        <v>59</v>
      </c>
    </row>
    <row r="4" spans="2:6" ht="40.5" customHeight="1">
      <c r="B4" s="42" t="s">
        <v>79</v>
      </c>
      <c r="C4" s="38"/>
      <c r="D4" s="4"/>
      <c r="E4" s="4"/>
      <c r="F4" s="5"/>
    </row>
    <row r="5" spans="2:6" ht="33" customHeight="1">
      <c r="B5" s="43" t="s">
        <v>80</v>
      </c>
      <c r="C5" s="47">
        <f>IFERROR(((C4-C4)/C4),0)</f>
        <v>0</v>
      </c>
      <c r="D5" s="48">
        <f>IFERROR(((D4-C4)/C4),0)</f>
        <v>0</v>
      </c>
      <c r="E5" s="48">
        <f>IFERROR(((E4-C4)/C4),0)</f>
        <v>0</v>
      </c>
      <c r="F5" s="49">
        <f>IFERROR(((F4-C4)/C4),0)</f>
        <v>0</v>
      </c>
    </row>
    <row r="6" spans="2:6" ht="35.25" customHeight="1">
      <c r="B6" s="139" t="s">
        <v>81</v>
      </c>
      <c r="C6" s="140">
        <f>'Trip Costs'!C19</f>
        <v>0</v>
      </c>
      <c r="D6" s="141">
        <f>'Trip Costs'!D19</f>
        <v>0</v>
      </c>
      <c r="E6" s="141">
        <f>'Trip Costs'!E19</f>
        <v>0</v>
      </c>
      <c r="F6" s="142">
        <f>'Trip Costs'!F19</f>
        <v>0</v>
      </c>
    </row>
    <row r="7" spans="2:6" ht="63.75" customHeight="1">
      <c r="B7" s="44" t="s">
        <v>82</v>
      </c>
      <c r="C7" s="232"/>
      <c r="D7" s="233"/>
      <c r="E7" s="233"/>
      <c r="F7" s="234"/>
    </row>
    <row r="8" spans="2:6" ht="58.5" customHeight="1">
      <c r="B8" s="45" t="s">
        <v>83</v>
      </c>
      <c r="C8" s="232"/>
      <c r="D8" s="233"/>
      <c r="E8" s="233"/>
      <c r="F8" s="234"/>
    </row>
    <row r="9" spans="2:6" ht="45" customHeight="1">
      <c r="B9" s="45" t="s">
        <v>84</v>
      </c>
      <c r="C9" s="232"/>
      <c r="D9" s="233"/>
      <c r="E9" s="233"/>
      <c r="F9" s="234"/>
    </row>
    <row r="10" spans="2:6" ht="51" customHeight="1">
      <c r="B10" s="45" t="s">
        <v>85</v>
      </c>
      <c r="C10" s="232"/>
      <c r="D10" s="233"/>
      <c r="E10" s="233"/>
      <c r="F10" s="234"/>
    </row>
    <row r="11" spans="2:6" ht="137.25" customHeight="1" thickBot="1">
      <c r="B11" s="46" t="s">
        <v>86</v>
      </c>
      <c r="C11" s="226"/>
      <c r="D11" s="227"/>
      <c r="E11" s="227"/>
      <c r="F11" s="228"/>
    </row>
  </sheetData>
  <sheetProtection password="CDB4" sheet="1" objects="1" scenarios="1" selectLockedCells="1"/>
  <mergeCells count="6">
    <mergeCell ref="C11:F11"/>
    <mergeCell ref="B2:F2"/>
    <mergeCell ref="C7:F7"/>
    <mergeCell ref="C8:F8"/>
    <mergeCell ref="C9:F9"/>
    <mergeCell ref="C10:F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B1:G32"/>
  <sheetViews>
    <sheetView zoomScaleNormal="100" workbookViewId="0">
      <selection activeCell="L9" sqref="L9"/>
    </sheetView>
  </sheetViews>
  <sheetFormatPr defaultColWidth="9.140625" defaultRowHeight="14.45"/>
  <cols>
    <col min="1" max="1" width="1.7109375" style="72" customWidth="1"/>
    <col min="2" max="2" width="28.85546875" style="72" customWidth="1"/>
    <col min="3" max="3" width="25.7109375" style="72" customWidth="1"/>
    <col min="4" max="5" width="27.42578125" style="72" bestFit="1" customWidth="1"/>
    <col min="6" max="6" width="30.28515625" style="72" customWidth="1"/>
    <col min="7" max="7" width="2.5703125" style="72" customWidth="1"/>
    <col min="8" max="8" width="18.28515625" style="72" customWidth="1"/>
    <col min="9" max="10" width="9.140625" style="72"/>
    <col min="11" max="11" width="11.140625" style="72" customWidth="1"/>
    <col min="12" max="16384" width="9.140625" style="72"/>
  </cols>
  <sheetData>
    <row r="1" spans="2:7" ht="8.25" customHeight="1" thickBot="1"/>
    <row r="2" spans="2:7" ht="22.5" customHeight="1">
      <c r="B2" s="241" t="s">
        <v>87</v>
      </c>
      <c r="C2" s="242"/>
      <c r="D2" s="243"/>
      <c r="E2" s="73">
        <f>'Trip Costs'!C4</f>
        <v>0</v>
      </c>
      <c r="F2" s="74"/>
    </row>
    <row r="3" spans="2:7" ht="22.5" customHeight="1">
      <c r="B3" s="244" t="s">
        <v>88</v>
      </c>
      <c r="C3" s="245"/>
      <c r="D3" s="246"/>
      <c r="E3" s="75">
        <f>'Trip Costs'!D4</f>
        <v>0</v>
      </c>
      <c r="F3" s="74"/>
    </row>
    <row r="4" spans="2:7" ht="22.5" customHeight="1">
      <c r="B4" s="244" t="s">
        <v>89</v>
      </c>
      <c r="C4" s="245"/>
      <c r="D4" s="246"/>
      <c r="E4" s="75">
        <f>'Trip Costs'!E4</f>
        <v>0</v>
      </c>
      <c r="F4" s="74"/>
    </row>
    <row r="5" spans="2:7" ht="22.5" customHeight="1" thickBot="1">
      <c r="B5" s="247" t="s">
        <v>90</v>
      </c>
      <c r="C5" s="248"/>
      <c r="D5" s="249"/>
      <c r="E5" s="76">
        <f>'Trip Costs'!F4</f>
        <v>0</v>
      </c>
      <c r="F5" s="74"/>
    </row>
    <row r="6" spans="2:7" ht="9" customHeight="1" thickBot="1">
      <c r="B6" s="74"/>
      <c r="C6" s="74"/>
      <c r="D6" s="74"/>
      <c r="E6" s="77"/>
      <c r="F6" s="74"/>
    </row>
    <row r="7" spans="2:7" ht="15.75" hidden="1" customHeight="1" thickBot="1"/>
    <row r="8" spans="2:7" ht="26.45" thickBot="1">
      <c r="B8" s="238" t="s">
        <v>91</v>
      </c>
      <c r="C8" s="239"/>
      <c r="D8" s="239"/>
      <c r="E8" s="239"/>
      <c r="F8" s="240"/>
    </row>
    <row r="9" spans="2:7" ht="47.1" thickBot="1">
      <c r="B9" s="78"/>
      <c r="C9" s="79" t="s">
        <v>92</v>
      </c>
      <c r="D9" s="80" t="s">
        <v>93</v>
      </c>
      <c r="E9" s="80" t="s">
        <v>94</v>
      </c>
      <c r="F9" s="112" t="s">
        <v>95</v>
      </c>
    </row>
    <row r="10" spans="2:7" ht="19.5">
      <c r="B10" s="81" t="s">
        <v>78</v>
      </c>
      <c r="C10" s="82">
        <f>IFERROR(('Control Gear'!D102/'Financial Assessment'!E2),0)</f>
        <v>0</v>
      </c>
      <c r="D10" s="83">
        <f>IFERROR(('Control Gear'!G102/'Financial Assessment'!E2),0)</f>
        <v>0</v>
      </c>
      <c r="E10" s="84">
        <f>IFERROR((D10/C10),0)</f>
        <v>0</v>
      </c>
      <c r="F10" s="85"/>
    </row>
    <row r="11" spans="2:7" ht="19.5">
      <c r="B11" s="86" t="s">
        <v>96</v>
      </c>
      <c r="C11" s="87">
        <f>IFERROR(('Trial Gear 1'!D101/'Financial Assessment'!E3),0)</f>
        <v>0</v>
      </c>
      <c r="D11" s="88">
        <f>IFERROR(('Trial Gear 1'!G101/'Financial Assessment'!E3),0)</f>
        <v>0</v>
      </c>
      <c r="E11" s="89">
        <f>IFERROR((D11/C11),0)</f>
        <v>0</v>
      </c>
      <c r="F11" s="90">
        <f>IFERROR(((E11-E10)/E10),0)</f>
        <v>0</v>
      </c>
    </row>
    <row r="12" spans="2:7" ht="19.5">
      <c r="B12" s="86" t="s">
        <v>97</v>
      </c>
      <c r="C12" s="87">
        <f>IFERROR(('Trial Gear 2'!D101/'Financial Assessment'!E4),0)</f>
        <v>0</v>
      </c>
      <c r="D12" s="88">
        <f>IFERROR(('Trial Gear 2'!G101/'Financial Assessment'!E4),0)</f>
        <v>0</v>
      </c>
      <c r="E12" s="89">
        <f>IFERROR((D12/C12),0)</f>
        <v>0</v>
      </c>
      <c r="F12" s="90">
        <f>IFERROR(((E12-E10)/E10),0)</f>
        <v>0</v>
      </c>
    </row>
    <row r="13" spans="2:7" ht="20.100000000000001" thickBot="1">
      <c r="B13" s="91" t="s">
        <v>98</v>
      </c>
      <c r="C13" s="92">
        <f>IFERROR(('Trial Gear 3'!D101/'Financial Assessment'!E5),0)</f>
        <v>0</v>
      </c>
      <c r="D13" s="93">
        <f>IFERROR(('Trial Gear 3'!G101/'Financial Assessment'!E5),0)</f>
        <v>0</v>
      </c>
      <c r="E13" s="94">
        <f>IFERROR((D13/C13),0)</f>
        <v>0</v>
      </c>
      <c r="F13" s="95">
        <f>IFERROR(((E13-E10)/E10),0)</f>
        <v>0</v>
      </c>
    </row>
    <row r="14" spans="2:7" ht="9" customHeight="1" thickBot="1">
      <c r="B14" s="96"/>
    </row>
    <row r="15" spans="2:7" ht="26.45" thickBot="1">
      <c r="B15" s="235" t="s">
        <v>99</v>
      </c>
      <c r="C15" s="236"/>
      <c r="D15" s="236"/>
      <c r="E15" s="236"/>
      <c r="F15" s="237"/>
      <c r="G15" s="97"/>
    </row>
    <row r="16" spans="2:7" ht="20.100000000000001" thickBot="1">
      <c r="B16" s="98"/>
      <c r="C16" s="99" t="s">
        <v>78</v>
      </c>
      <c r="D16" s="100" t="s">
        <v>96</v>
      </c>
      <c r="E16" s="100" t="s">
        <v>97</v>
      </c>
      <c r="F16" s="100" t="s">
        <v>98</v>
      </c>
    </row>
    <row r="17" spans="2:6" ht="51" customHeight="1">
      <c r="B17" s="101" t="s">
        <v>100</v>
      </c>
      <c r="C17" s="143">
        <f>IFERROR(('Control Gear'!I102/'Financial Assessment'!E2),0)</f>
        <v>0</v>
      </c>
      <c r="D17" s="144">
        <f>IFERROR(('Trial Gear 1'!I101/'Financial Assessment'!E3),0)</f>
        <v>0</v>
      </c>
      <c r="E17" s="145">
        <f>IFERROR(('Trial Gear 2'!I101/'Financial Assessment'!E4),0)</f>
        <v>0</v>
      </c>
      <c r="F17" s="146">
        <f>IFERROR(('Trial Gear 3'!I101/'Financial Assessment'!E5),0)</f>
        <v>0</v>
      </c>
    </row>
    <row r="18" spans="2:6" ht="18.600000000000001">
      <c r="B18" s="102" t="s">
        <v>101</v>
      </c>
      <c r="C18" s="147"/>
      <c r="D18" s="153">
        <f>IFERROR(((D17-C17)/C17),0)</f>
        <v>0</v>
      </c>
      <c r="E18" s="153">
        <f>IFERROR(((E17-C17)/C17),0)</f>
        <v>0</v>
      </c>
      <c r="F18" s="154">
        <f>IFERROR(((F17-C17)/C17),0)</f>
        <v>0</v>
      </c>
    </row>
    <row r="19" spans="2:6" ht="30.95">
      <c r="B19" s="103" t="s">
        <v>102</v>
      </c>
      <c r="C19" s="148">
        <f>IFERROR(('Trip Costs'!C20/'Financial Assessment'!E2),0)</f>
        <v>0</v>
      </c>
      <c r="D19" s="104">
        <f>IFERROR(('Trip Costs'!D20/'Financial Assessment'!E3),0)</f>
        <v>0</v>
      </c>
      <c r="E19" s="105">
        <f>IFERROR(('Trip Costs'!E20/'Financial Assessment'!E4),0)</f>
        <v>0</v>
      </c>
      <c r="F19" s="106">
        <f>IFERROR(('Trip Costs'!F20/'Financial Assessment'!E5),0)</f>
        <v>0</v>
      </c>
    </row>
    <row r="20" spans="2:6" ht="18.600000000000001">
      <c r="B20" s="102" t="s">
        <v>101</v>
      </c>
      <c r="C20" s="147"/>
      <c r="D20" s="153">
        <f>IFERROR(((D19-C19)/C19),0)</f>
        <v>0</v>
      </c>
      <c r="E20" s="153">
        <f>IFERROR(((E19-C19)/C19),0)</f>
        <v>0</v>
      </c>
      <c r="F20" s="154">
        <f>IFERROR(((F19-C19)/C19),0)</f>
        <v>0</v>
      </c>
    </row>
    <row r="21" spans="2:6" ht="40.5" customHeight="1">
      <c r="B21" s="103" t="s">
        <v>103</v>
      </c>
      <c r="C21" s="155">
        <f>IFERROR((C17-C19),0)</f>
        <v>0</v>
      </c>
      <c r="D21" s="156">
        <f>IFERROR((D17-D19),0)</f>
        <v>0</v>
      </c>
      <c r="E21" s="156">
        <f>IFERROR((E17-E19),0)</f>
        <v>0</v>
      </c>
      <c r="F21" s="157">
        <f>IFERROR((F17-F19),0)</f>
        <v>0</v>
      </c>
    </row>
    <row r="22" spans="2:6" ht="18.95" thickBot="1">
      <c r="B22" s="107" t="s">
        <v>101</v>
      </c>
      <c r="C22" s="149"/>
      <c r="D22" s="152">
        <f>IFERROR(((D21-C21)/C21),0)</f>
        <v>0</v>
      </c>
      <c r="E22" s="150">
        <f>IFERROR(((E21-C21)/C21),0)</f>
        <v>0</v>
      </c>
      <c r="F22" s="151">
        <f>IFERROR(((F21-C21)/C21),0)</f>
        <v>0</v>
      </c>
    </row>
    <row r="23" spans="2:6" ht="11.25" customHeight="1">
      <c r="B23" s="108"/>
      <c r="C23" s="109"/>
      <c r="D23" s="109"/>
      <c r="E23" s="97"/>
      <c r="F23" s="97"/>
    </row>
    <row r="31" spans="2:6" ht="42.75" customHeight="1"/>
    <row r="32" spans="2:6" ht="42.75" customHeight="1"/>
  </sheetData>
  <sheetProtection password="CDB4" sheet="1" objects="1" scenarios="1" selectLockedCells="1" selectUnlockedCells="1"/>
  <mergeCells count="6">
    <mergeCell ref="B15:F15"/>
    <mergeCell ref="B8:F8"/>
    <mergeCell ref="B2:D2"/>
    <mergeCell ref="B3:D3"/>
    <mergeCell ref="B4:D4"/>
    <mergeCell ref="B5:D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Year xmlns="cebd32e3-9ab6-41ee-b1af-b8405a8d4e68" xsi:nil="true"/>
    <MediaFormatOld xmlns="cebd32e3-9ab6-41ee-b1af-b8405a8d4e68" xsi:nil="true"/>
    <DocumentTopic xmlns="cebd32e3-9ab6-41ee-b1af-b8405a8d4e68">
      <Value>Factsheet/Datasheet</Value>
    </DocumentTopic>
    <ISBN xmlns="cebd32e3-9ab6-41ee-b1af-b8405a8d4e68" xsi:nil="true"/>
    <DocumentStatus xmlns="cebd32e3-9ab6-41ee-b1af-b8405a8d4e68">Published</DocumentStatus>
    <PublicationDate xmlns="cebd32e3-9ab6-41ee-b1af-b8405a8d4e68">2019-03-31T23:00:00+00:00</PublicationDate>
    <PubMonth xmlns="cebd32e3-9ab6-41ee-b1af-b8405a8d4e68" xsi:nil="true"/>
    <DocumentAdded xmlns="cebd32e3-9ab6-41ee-b1af-b8405a8d4e68">2019-03-31T23:00:00+00:00</DocumentAdded>
    <PublicationRefNo xmlns="cebd32e3-9ab6-41ee-b1af-b8405a8d4e68" xsi:nil="true"/>
    <DocumentAuthors xmlns="cebd32e3-9ab6-41ee-b1af-b8405a8d4e68">
      <Value>Mike Montgomerie</Value>
    </DocumentAuthors>
    <LegacyId xmlns="cebd32e3-9ab6-41ee-b1af-b8405a8d4e68" xsi:nil="true"/>
    <DocumentSummary xmlns="cebd32e3-9ab6-41ee-b1af-b8405a8d4e68">Financial assessment calculator spreadsheet.</DocumentSummary>
    <MediaFormat xmlns="cebd32e3-9ab6-41ee-b1af-b8405a8d4e68">Download</MediaForma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eafish Open Document" ma:contentTypeID="0x010100FBC0F8BFD01A91498CA7837A71EEDFDB0100D8D74AD133DD5E4C9488BA264812959E" ma:contentTypeVersion="30" ma:contentTypeDescription="Seafish Open Document Content Type" ma:contentTypeScope="" ma:versionID="6cf6eeec6f8d0b88530e7c73574e6803">
  <xsd:schema xmlns:xsd="http://www.w3.org/2001/XMLSchema" xmlns:xs="http://www.w3.org/2001/XMLSchema" xmlns:p="http://schemas.microsoft.com/office/2006/metadata/properties" xmlns:ns2="cebd32e3-9ab6-41ee-b1af-b8405a8d4e68" xmlns:ns3="d4c1e97c-7a75-4aca-9712-5efb9ef450ab" targetNamespace="http://schemas.microsoft.com/office/2006/metadata/properties" ma:root="true" ma:fieldsID="c7adf362057f3fbfeab303a81cf00593" ns2:_="" ns3:_="">
    <xsd:import namespace="cebd32e3-9ab6-41ee-b1af-b8405a8d4e68"/>
    <xsd:import namespace="d4c1e97c-7a75-4aca-9712-5efb9ef450ab"/>
    <xsd:element name="properties">
      <xsd:complexType>
        <xsd:sequence>
          <xsd:element name="documentManagement">
            <xsd:complexType>
              <xsd:all>
                <xsd:element ref="ns2:PublicationDate"/>
                <xsd:element ref="ns2:DocumentSummary"/>
                <xsd:element ref="ns2:DocumentTopic" minOccurs="0"/>
                <xsd:element ref="ns2:DocumentAuthors" minOccurs="0"/>
                <xsd:element ref="ns2:MediaFormatOld" minOccurs="0"/>
                <xsd:element ref="ns2:PublicationRefNo" minOccurs="0"/>
                <xsd:element ref="ns2:ISBN" minOccurs="0"/>
                <xsd:element ref="ns2:LegacyId" minOccurs="0"/>
                <xsd:element ref="ns2:PubMonth" minOccurs="0"/>
                <xsd:element ref="ns2:PubYear" minOccurs="0"/>
                <xsd:element ref="ns2:MediaFormat" minOccurs="0"/>
                <xsd:element ref="ns2:DocumentAdded"/>
                <xsd:element ref="ns2:DocumentStatus"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bd32e3-9ab6-41ee-b1af-b8405a8d4e68" elementFormDefault="qualified">
    <xsd:import namespace="http://schemas.microsoft.com/office/2006/documentManagement/types"/>
    <xsd:import namespace="http://schemas.microsoft.com/office/infopath/2007/PartnerControls"/>
    <xsd:element name="PublicationDate" ma:index="2" ma:displayName="Publication Date" ma:format="DateOnly" ma:internalName="PublicationDate">
      <xsd:simpleType>
        <xsd:restriction base="dms:DateTime"/>
      </xsd:simpleType>
    </xsd:element>
    <xsd:element name="DocumentSummary" ma:index="3" ma:displayName="Summary" ma:internalName="DocumentSummary" ma:readOnly="false">
      <xsd:simpleType>
        <xsd:restriction base="dms:Note">
          <xsd:maxLength value="255"/>
        </xsd:restriction>
      </xsd:simpleType>
    </xsd:element>
    <xsd:element name="DocumentTopic" ma:index="5" nillable="true" ma:displayName="Topic" ma:default="" ma:internalName="DocumentTopic">
      <xsd:complexType>
        <xsd:complexContent>
          <xsd:extension base="dms:MultiChoice">
            <xsd:sequence>
              <xsd:element name="Value" maxOccurs="unbounded" minOccurs="0" nillable="true">
                <xsd:simpleType>
                  <xsd:restriction base="dms:Choice">
                    <xsd:enumeration value="Technical Report"/>
                    <xsd:enumeration value="Factsheet/Datasheet"/>
                    <xsd:enumeration value="Corporate Document"/>
                    <xsd:enumeration value="Guidelines"/>
                    <xsd:enumeration value="Marine Survey"/>
                    <xsd:enumeration value="Training Material"/>
                    <xsd:enumeration value="Careers"/>
                    <xsd:enumeration value="Economics and Business"/>
                    <xsd:enumeration value="Aquaculture"/>
                    <xsd:enumeration value="IPF Final Reports"/>
                    <xsd:enumeration value="Other"/>
                    <xsd:enumeration value="Not known"/>
                    <xsd:enumeration value="Internal Seafish Report"/>
                    <xsd:enumeration value="Confidential Seafish Report"/>
                    <xsd:enumeration value="Seafood Guide"/>
                    <xsd:enumeration value=".Web-About Seafish"/>
                    <xsd:enumeration value=".Web-Changing Landscapes"/>
                    <xsd:enumeration value=".Web-Promoting Seafood"/>
                    <xsd:enumeration value=".Web-Responsible Sourcing"/>
                    <xsd:enumeration value=".Web-Safety and Training"/>
                    <xsd:enumeration value=".Web-Insight and Research"/>
                  </xsd:restriction>
                </xsd:simpleType>
              </xsd:element>
            </xsd:sequence>
          </xsd:extension>
        </xsd:complexContent>
      </xsd:complexType>
    </xsd:element>
    <xsd:element name="DocumentAuthors" ma:index="6" nillable="true" ma:displayName="Authors" ma:internalName="DocumentAuthors">
      <xsd:complexType>
        <xsd:complexContent>
          <xsd:extension base="dms:MultiChoice">
            <xsd:sequence>
              <xsd:element name="Value" maxOccurs="unbounded" minOccurs="0" nillable="true">
                <xsd:simpleType>
                  <xsd:restriction base="dms:Choice">
                    <xsd:enumeration value="A. Justel-Rubio"/>
                    <xsd:enumeration value="A. Lucchetti"/>
                    <xsd:enumeration value="A. Sala"/>
                    <xsd:enumeration value="A.Adams"/>
                    <xsd:enumeration value="A.B"/>
                    <xsd:enumeration value="A.Bent"/>
                    <xsd:enumeration value="A.Brown"/>
                    <xsd:enumeration value="A.C.C"/>
                    <xsd:enumeration value="A.Campbell"/>
                    <xsd:enumeration value="A.Chau"/>
                    <xsd:enumeration value="A.Copeland"/>
                    <xsd:enumeration value="A.Corcoran"/>
                    <xsd:enumeration value="A.Coutts"/>
                    <xsd:enumeration value="A.Dean"/>
                    <xsd:enumeration value="A.G.Hopper"/>
                    <xsd:enumeration value="A.Garthwaite"/>
                    <xsd:enumeration value="A.Grant"/>
                    <xsd:enumeration value="A.Hewer"/>
                    <xsd:enumeration value="A.J.Courtney"/>
                    <xsd:enumeration value="A.J.Dean"/>
                    <xsd:enumeration value="A.Kenny"/>
                    <xsd:enumeration value="A.Martin"/>
                    <xsd:enumeration value="A.Mills"/>
                    <xsd:enumeration value="A.Moody"/>
                    <xsd:enumeration value="A.Nicholson"/>
                    <xsd:enumeration value="A.P.Woolmer"/>
                    <xsd:enumeration value="A.R"/>
                    <xsd:enumeration value="A.Revill"/>
                    <xsd:enumeration value="A.S"/>
                    <xsd:enumeration value="A.Santos"/>
                    <xsd:enumeration value="A.Searle"/>
                    <xsd:enumeration value="A.Smith"/>
                    <xsd:enumeration value="A.Steel"/>
                    <xsd:enumeration value="A.Strickland"/>
                    <xsd:enumeration value="A.Thompson"/>
                    <xsd:enumeration value="A.Wilson"/>
                    <xsd:enumeration value="A.Woolmer"/>
                    <xsd:enumeration value="A.Younger"/>
                    <xsd:enumeration value="A.Younger"/>
                    <xsd:enumeration value="Acoura"/>
                    <xsd:enumeration value="Adam Brown"/>
                    <xsd:enumeration value="ADAS"/>
                    <xsd:enumeration value="ADAS Environment"/>
                    <xsd:enumeration value="AFBI"/>
                    <xsd:enumeration value="AGH"/>
                    <xsd:enumeration value="Agri Food and Biosciences Institute"/>
                    <xsd:enumeration value="Alan Dean"/>
                    <xsd:enumeration value="Alan Hayes"/>
                    <xsd:enumeration value="Alex Caveen"/>
                    <xsd:enumeration value="Alexander Schofield"/>
                    <xsd:enumeration value="Alison Austin"/>
                    <xsd:enumeration value="Ana Justel-Rubio"/>
                    <xsd:enumeration value="Ana Witteveen"/>
                    <xsd:enumeration value="Andrew FitzGerald"/>
                    <xsd:enumeration value="ANIFOP"/>
                    <xsd:enumeration value="Anne Cameron"/>
                    <xsd:enumeration value="Anne Wallace"/>
                    <xsd:enumeration value="Anne-Margaret Stewart"/>
                    <xsd:enumeration value="Aquafish Solutions Ltd."/>
                    <xsd:enumeration value="Aquatic Water Services Ltd."/>
                    <xsd:enumeration value="Ardtoe"/>
                    <xsd:enumeration value="Arina Motova"/>
                    <xsd:enumeration value="ASSG"/>
                    <xsd:enumeration value="Association of Port Health Authorities"/>
                    <xsd:enumeration value="Association of Public Analy"/>
                    <xsd:enumeration value="ATM"/>
                    <xsd:enumeration value="B.A"/>
                    <xsd:enumeration value="B.Ashcroft"/>
                    <xsd:enumeration value="B.Greenwood"/>
                    <xsd:enumeration value="B.H"/>
                    <xsd:enumeration value="B.Hughes"/>
                    <xsd:enumeration value="B.Mounce"/>
                    <xsd:enumeration value="B.Scannell"/>
                    <xsd:enumeration value="B.Thain"/>
                    <xsd:enumeration value="B.van Marlen"/>
                    <xsd:enumeration value="B.Wilson"/>
                    <xsd:enumeration value="BFFF"/>
                    <xsd:enumeration value="BHA"/>
                    <xsd:enumeration value="BIM Irish Sea Fisheries Board"/>
                    <xsd:enumeration value="Brahm Insight"/>
                    <xsd:enumeration value="BRC"/>
                    <xsd:enumeration value="British Marine Finfish Association"/>
                    <xsd:enumeration value="Bryony Townhill (Marine Climate Change Impacts Partnership)"/>
                    <xsd:enumeration value="C. Burton"/>
                    <xsd:enumeration value="C.A.Burton"/>
                    <xsd:enumeration value="C.A.Goudey"/>
                    <xsd:enumeration value="C.B"/>
                    <xsd:enumeration value="C.Baker"/>
                    <xsd:enumeration value="C.Brady"/>
                    <xsd:enumeration value="C.C"/>
                    <xsd:enumeration value="C.Carlton"/>
                    <xsd:enumeration value="C.Curr"/>
                    <xsd:enumeration value="C.Cutts"/>
                    <xsd:enumeration value="C.Daniels"/>
                    <xsd:enumeration value="C.E.P.Watson"/>
                    <xsd:enumeration value="C.E.Tucker"/>
                    <xsd:enumeration value="C.F.Jackson"/>
                    <xsd:enumeration value="C.Filippopoulos"/>
                    <xsd:enumeration value="C.Ford"/>
                    <xsd:enumeration value="C.G.S.W"/>
                    <xsd:enumeration value="C.H.Davies"/>
                    <xsd:enumeration value="C.J Cutts"/>
                    <xsd:enumeration value="C.J. Chapman"/>
                    <xsd:enumeration value="C.J.Ellis"/>
                    <xsd:enumeration value="C.Jackson"/>
                    <xsd:enumeration value="C.Knight"/>
                    <xsd:enumeration value="C.Lacamara"/>
                    <xsd:enumeration value="C.Leadley"/>
                    <xsd:enumeration value="C.M. Fortuna"/>
                    <xsd:enumeration value="C.Mazorra de Quero"/>
                    <xsd:enumeration value="C.Nevin"/>
                    <xsd:enumeration value="C.P.Baker"/>
                    <xsd:enumeration value="C.Roberts"/>
                    <xsd:enumeration value="C.Saurel"/>
                    <xsd:enumeration value="C.T.O"/>
                    <xsd:enumeration value="C.T.W.C"/>
                    <xsd:enumeration value="C.T.W.Curr"/>
                    <xsd:enumeration value="C.Tucker"/>
                    <xsd:enumeration value="C.W"/>
                    <xsd:enumeration value="C.Wells"/>
                    <xsd:enumeration value="C.Young"/>
                    <xsd:enumeration value="CA Burton"/>
                    <xsd:enumeration value="Camborne School of Mines"/>
                    <xsd:enumeration value="Campden BRI"/>
                    <xsd:enumeration value="Candida Barbato"/>
                    <xsd:enumeration value="Cardiff Economic Research Associates Ltd"/>
                    <xsd:enumeration value="Catriona Power"/>
                    <xsd:enumeration value="CC"/>
                    <xsd:enumeration value="CCFRA"/>
                    <xsd:enumeration value="Cefas"/>
                    <xsd:enumeration value="Centre for Aquaculture and Fisheries"/>
                    <xsd:enumeration value="CEPW"/>
                    <xsd:enumeration value="CEPW"/>
                    <xsd:enumeration value="CFPO"/>
                    <xsd:enumeration value="Chao Lu"/>
                    <xsd:enumeration value="Chelonia"/>
                    <xsd:enumeration value="China Ministry of Health"/>
                    <xsd:enumeration value="Chris Barbour"/>
                    <xsd:enumeration value="Chris Kirkland"/>
                    <xsd:enumeration value="Clifford A.Goudey"/>
                    <xsd:enumeration value="Clive Monk"/>
                    <xsd:enumeration value="Colin Brodie"/>
                    <xsd:enumeration value="Craig Burton"/>
                    <xsd:enumeration value="Crick Carlton"/>
                    <xsd:enumeration value="Cristina Fernandez"/>
                    <xsd:enumeration value="Cristina Pita"/>
                    <xsd:enumeration value="D. Itano"/>
                    <xsd:enumeration value="D.A"/>
                    <xsd:enumeration value="D.A.Masson"/>
                    <xsd:enumeration value="D.Amos"/>
                    <xsd:enumeration value="D.Amos"/>
                    <xsd:enumeration value="D.Boothroyd"/>
                    <xsd:enumeration value="D.Burdon"/>
                    <xsd:enumeration value="D.Cashmore"/>
                    <xsd:enumeration value="D.Cole"/>
                    <xsd:enumeration value="D.Cook"/>
                    <xsd:enumeration value="D.E.Ballam"/>
                    <xsd:enumeration value="D.Edwards"/>
                    <xsd:enumeration value="D.Elliot"/>
                    <xsd:enumeration value="D.G"/>
                    <xsd:enumeration value="D.Gowland"/>
                    <xsd:enumeration value="D.H"/>
                    <xsd:enumeration value="D.Harrison"/>
                    <xsd:enumeration value="D.Homer"/>
                    <xsd:enumeration value="D.Hornerm"/>
                    <xsd:enumeration value="D.J.Wood"/>
                    <xsd:enumeration value="D.L"/>
                    <xsd:enumeration value="D.Marshall"/>
                    <xsd:enumeration value="D.Miles"/>
                    <xsd:enumeration value="D.Miller"/>
                    <xsd:enumeration value="D.Oakes"/>
                    <xsd:enumeration value="D.P"/>
                    <xsd:enumeration value="D.Patterson"/>
                    <xsd:enumeration value="D.Pirie"/>
                    <xsd:enumeration value="D.Robertson"/>
                    <xsd:enumeration value="D.S"/>
                    <xsd:enumeration value="D.Steel"/>
                    <xsd:enumeration value="D.Sykes"/>
                    <xsd:enumeration value="D.Symes"/>
                    <xsd:enumeration value="D.Taylor"/>
                    <xsd:enumeration value="D.Tocher"/>
                    <xsd:enumeration value="D.W"/>
                    <xsd:enumeration value="D.Wood"/>
                    <xsd:enumeration value="D.Woods"/>
                    <xsd:enumeration value="Daniel Lee"/>
                    <xsd:enumeration value="Daniel McDonald"/>
                    <xsd:enumeration value="Daragh Browne"/>
                    <xsd:enumeration value="Darren Stevenson, Legal Director at Wiggin LLP"/>
                    <xsd:enumeration value="Dave Dewick"/>
                    <xsd:enumeration value="Dave Price"/>
                    <xsd:enumeration value="David Parish"/>
                    <xsd:enumeration value="David Parker"/>
                    <xsd:enumeration value="David Russell"/>
                    <xsd:enumeration value="David Sterling"/>
                    <xsd:enumeration value="Dawby"/>
                    <xsd:enumeration value="Dawn Sneddon"/>
                    <xsd:enumeration value="Dean Millar"/>
                    <xsd:enumeration value="Defra"/>
                    <xsd:enumeration value="DIFRES"/>
                    <xsd:enumeration value="DIFTA"/>
                    <xsd:enumeration value="DIFTA Denmark"/>
                    <xsd:enumeration value="DoH"/>
                    <xsd:enumeration value="Doug McLeod"/>
                    <xsd:enumeration value="Dr B. McAdam (Stirling University)"/>
                    <xsd:enumeration value="Dr J. Harman"/>
                    <xsd:enumeration value="Dr J. Pinnegar (CEFAS"/>
                    <xsd:enumeration value="Dr L. Falconer"/>
                    <xsd:enumeration value="Dr Stewart Brown (Stewart Brown Associates Ltd)"/>
                    <xsd:enumeration value="Dr T. Telfer"/>
                    <xsd:enumeration value="Dr Tom Pickerell (Tomolamola Consulting Ltd)"/>
                    <xsd:enumeration value="Dr. A.R.Hearn"/>
                    <xsd:enumeration value="Dr. Alan Heyworth"/>
                    <xsd:enumeration value="Dr. Alex Caveen"/>
                    <xsd:enumeration value="Dr. Andrew Jackson"/>
                    <xsd:enumeration value="Dr. Andrew Woolmer"/>
                    <xsd:enumeration value="Dr. Andy Revill"/>
                    <xsd:enumeration value="Dr. Angus Garrett"/>
                    <xsd:enumeration value="Dr. Annika Clements"/>
                    <xsd:enumeration value="Dr. Bill Roy"/>
                    <xsd:enumeration value="Dr. D.Robertson"/>
                    <xsd:enumeration value="Dr. E.Fossey"/>
                    <xsd:enumeration value="Dr. Edwards"/>
                    <xsd:enumeration value="Dr. Eric Edwards"/>
                    <xsd:enumeration value="Dr. Francis Murray"/>
                    <xsd:enumeration value="Dr. Hilmar Hinz"/>
                    <xsd:enumeration value="Dr. I.T.Mentjes"/>
                    <xsd:enumeration value="Dr. J.Sheperd"/>
                    <xsd:enumeration value="Dr. James Bron"/>
                    <xsd:enumeration value="Dr. James Treasurer"/>
                    <xsd:enumeration value="Dr. Jan G.Hiddink"/>
                    <xsd:enumeration value="Dr. Jim Treasurer, Dr T Atack"/>
                    <xsd:enumeration value="Dr. John Pinnegar"/>
                    <xsd:enumeration value="Dr. Jon Harman"/>
                    <xsd:enumeration value="Dr. M.Mühling"/>
                    <xsd:enumeration value="Dr. Matt Service"/>
                    <xsd:enumeration value="Dr. N.Lake"/>
                    <xsd:enumeration value="Dr. Rachel Burch"/>
                    <xsd:enumeration value="Dr. S.Davies"/>
                    <xsd:enumeration value="Dr. S.E.Taylor"/>
                    <xsd:enumeration value="E.Allison"/>
                    <xsd:enumeration value="E.Cochrane"/>
                    <xsd:enumeration value="E.Edwards"/>
                    <xsd:enumeration value="E.Fossey"/>
                    <xsd:enumeration value="E.Maxwell"/>
                    <xsd:enumeration value="E.Nicholls"/>
                    <xsd:enumeration value="E.W.Taylor"/>
                    <xsd:enumeration value="EA"/>
                    <xsd:enumeration value="Emi Katoh"/>
                    <xsd:enumeration value="Emma Bradshaw"/>
                    <xsd:enumeration value="Emma Brown"/>
                    <xsd:enumeration value="Emma White"/>
                    <xsd:enumeration value="Enrico Longoni"/>
                    <xsd:enumeration value="Epsom"/>
                    <xsd:enumeration value="Erik Lindebo"/>
                    <xsd:enumeration value="Eunice Pinn"/>
                    <xsd:enumeration value="Eurographic Ltd"/>
                    <xsd:enumeration value="European Food Safety Authority"/>
                    <xsd:enumeration value="F. De Carlo"/>
                    <xsd:enumeration value="F. Forget"/>
                    <xsd:enumeration value="F.Chopin"/>
                    <xsd:enumeration value="F.Dixon"/>
                    <xsd:enumeration value="F.Nimmo"/>
                    <xsd:enumeration value="Fanming Kong"/>
                    <xsd:enumeration value="FERU"/>
                    <xsd:enumeration value="FHF"/>
                    <xsd:enumeration value="Fiona Birch"/>
                    <xsd:enumeration value="Fiona Wright"/>
                    <xsd:enumeration value="Fisheries Research Services"/>
                    <xsd:enumeration value="Fishing News"/>
                    <xsd:enumeration value="FISHupdate"/>
                    <xsd:enumeration value="FPKTN"/>
                    <xsd:enumeration value="Francis Murray"/>
                    <xsd:enumeration value="Francisco Areal"/>
                    <xsd:enumeration value="Frank Armstrong"/>
                    <xsd:enumeration value="FRM Ltd."/>
                    <xsd:enumeration value="G McAllister"/>
                    <xsd:enumeration value="G. Moreno"/>
                    <xsd:enumeration value="G.A.Garthwaite"/>
                    <xsd:enumeration value="G.A.Webb"/>
                    <xsd:enumeration value="G.Bell"/>
                    <xsd:enumeration value="G.C"/>
                    <xsd:enumeration value="G.C.E"/>
                    <xsd:enumeration value="G.Cartwright"/>
                    <xsd:enumeration value="G.Course"/>
                    <xsd:enumeration value="G.Dunlin"/>
                    <xsd:enumeration value="G.Eveillard"/>
                    <xsd:enumeration value="G.F.Jackson"/>
                    <xsd:enumeration value="G.Gough"/>
                    <xsd:enumeration value="G.Mack"/>
                    <xsd:enumeration value="G.McKay"/>
                    <xsd:enumeration value="G.McLeod"/>
                    <xsd:enumeration value="G.P.Arnold"/>
                    <xsd:enumeration value="G.P.Course"/>
                    <xsd:enumeration value="G.Ritchie"/>
                    <xsd:enumeration value="G.Salze"/>
                    <xsd:enumeration value="G.Ward"/>
                    <xsd:enumeration value="Gang Wang"/>
                    <xsd:enumeration value="Gary Dunlin"/>
                    <xsd:enumeration value="Gary Hooper"/>
                    <xsd:enumeration value="Gavin Hatton"/>
                    <xsd:enumeration value="GC"/>
                    <xsd:enumeration value="GDCL"/>
                    <xsd:enumeration value="GMAV"/>
                    <xsd:enumeration value="Gordon Goldsworthy"/>
                    <xsd:enumeration value="Gorkana Group"/>
                    <xsd:enumeration value="Graham Pierce"/>
                    <xsd:enumeration value="GREAT"/>
                    <xsd:enumeration value="Gunnar Þórðarson"/>
                    <xsd:enumeration value="H.E.Bullock"/>
                    <xsd:enumeration value="H.English"/>
                    <xsd:enumeration value="H.McDiarmid"/>
                    <xsd:enumeration value="H.Q"/>
                    <xsd:enumeration value="H.R. Day"/>
                    <xsd:enumeration value="H.R.English"/>
                    <xsd:enumeration value="H.Ritchings"/>
                    <xsd:enumeration value="H.Teepsoo"/>
                    <xsd:enumeration value="H.W"/>
                    <xsd:enumeration value="Hannah Fawcett"/>
                    <xsd:enumeration value="Hannah Shaw"/>
                    <xsd:enumeration value="Hannah Thompson"/>
                    <xsd:enumeration value="Hazel Curtis"/>
                    <xsd:enumeration value="Hazel McShane"/>
                    <xsd:enumeration value="Heat &amp; Power Ltd."/>
                    <xsd:enumeration value="Heather Forbes"/>
                    <xsd:enumeration value="Heather Middleton"/>
                    <xsd:enumeration value="Helen Duggan"/>
                    <xsd:enumeration value="Hepples"/>
                    <xsd:enumeration value="Hilmar Hinz"/>
                    <xsd:enumeration value="HQ"/>
                    <xsd:enumeration value="HRE"/>
                    <xsd:enumeration value="Humber Seafood Institute"/>
                    <xsd:enumeration value="Humberside College of Higher Education"/>
                    <xsd:enumeration value="Hunterston"/>
                    <xsd:enumeration value="I. Berrill"/>
                    <xsd:enumeration value="I.F"/>
                    <xsd:enumeration value="I.Finley"/>
                    <xsd:enumeration value="I.Graham"/>
                    <xsd:enumeration value="I.Milligan"/>
                    <xsd:enumeration value="I.Tatterson"/>
                    <xsd:enumeration value="Iain Berrill (Scottish Salmon Producers Organisation)"/>
                    <xsd:enumeration value="Ian Laing"/>
                    <xsd:enumeration value="ICF"/>
                    <xsd:enumeration value="IFREMER France"/>
                    <xsd:enumeration value="Institute of Aquaculture, University of Stirling"/>
                    <xsd:enumeration value="Institute of Estuarine &amp; Coastal Studies, University of Hull"/>
                    <xsd:enumeration value="International Council for the Exploration of the Sea"/>
                    <xsd:enumeration value="International Society for the Study of Fatty Acids and Lipids"/>
                    <xsd:enumeration value="Ivan Bartolo"/>
                    <xsd:enumeration value="J.A"/>
                    <xsd:enumeration value="J.A.Shalliker"/>
                    <xsd:enumeration value="J.A.Upfield"/>
                    <xsd:enumeration value="J.Anderson"/>
                    <xsd:enumeration value="J.B.R"/>
                    <xsd:enumeration value="J.C"/>
                    <xsd:enumeration value="J.Carrick"/>
                    <xsd:enumeration value="J.Combes"/>
                    <xsd:enumeration value="J.D. Paul"/>
                    <xsd:enumeration value="J.D. Wood"/>
                    <xsd:enumeration value="J.D.Paul"/>
                    <xsd:enumeration value="J.D.Wood"/>
                    <xsd:enumeration value="J.Dunlop"/>
                    <xsd:enumeration value="J.E.B"/>
                    <xsd:enumeration value="J.E.D"/>
                    <xsd:enumeration value="J.E.Dye"/>
                    <xsd:enumeration value="J.E.Tumilty"/>
                    <xsd:enumeration value="J.Early"/>
                    <xsd:enumeration value="J.Eddom"/>
                    <xsd:enumeration value="J.Evans"/>
                    <xsd:enumeration value="J.Foster"/>
                    <xsd:enumeration value="J.Frederickson"/>
                    <xsd:enumeration value="J.Gascoigne"/>
                    <xsd:enumeration value="J.Grant"/>
                    <xsd:enumeration value="J.Grant"/>
                    <xsd:enumeration value="J.H.Brown"/>
                    <xsd:enumeration value="J.Harman"/>
                    <xsd:enumeration value="J.Hatchard"/>
                    <xsd:enumeration value="J.L.R"/>
                    <xsd:enumeration value="J.L.Robertson"/>
                    <xsd:enumeration value="J.Lansley"/>
                    <xsd:enumeration value="J.Lart"/>
                    <xsd:enumeration value="J.Lewis"/>
                    <xsd:enumeration value="J.M"/>
                    <xsd:enumeration value="J.M.Tower"/>
                    <xsd:enumeration value="J.M.Watson"/>
                    <xsd:enumeration value="J.MacMillan"/>
                    <xsd:enumeration value="J.MacNamara"/>
                    <xsd:enumeration value="J.May"/>
                    <xsd:enumeration value="J.McMillan"/>
                    <xsd:enumeration value="J.McNamara"/>
                    <xsd:enumeration value="J.Mikolajunas"/>
                    <xsd:enumeration value="J.Moore"/>
                    <xsd:enumeration value="J.Morris"/>
                    <xsd:enumeration value="J.N.Ward"/>
                    <xsd:enumeration value="J.NcNamara"/>
                    <xsd:enumeration value="J.Paul"/>
                    <xsd:enumeration value="J.R.Dye"/>
                    <xsd:enumeration value="J.R.Gifford"/>
                    <xsd:enumeration value="J.Rice"/>
                    <xsd:enumeration value="J.Rycroft"/>
                    <xsd:enumeration value="J.S"/>
                    <xsd:enumeration value="J.S.S"/>
                    <xsd:enumeration value="J.S.Saether"/>
                    <xsd:enumeration value="J.Shalliker"/>
                    <xsd:enumeration value="J.Sherwood"/>
                    <xsd:enumeration value="J.Slater"/>
                    <xsd:enumeration value="J.Smith"/>
                    <xsd:enumeration value="J.Swarbrick"/>
                    <xsd:enumeration value="J.T"/>
                    <xsd:enumeration value="J.T.Bryson"/>
                    <xsd:enumeration value="J.T.MacMillan"/>
                    <xsd:enumeration value="J.Tower"/>
                    <xsd:enumeration value="J.Treasurer"/>
                    <xsd:enumeration value="J.Tumilty"/>
                    <xsd:enumeration value="J.Upfield"/>
                    <xsd:enumeration value="J.W"/>
                    <xsd:enumeration value="J.W"/>
                    <xsd:enumeration value="J.W.Denton"/>
                    <xsd:enumeration value="J.Waterman"/>
                    <xsd:enumeration value="J.Watson"/>
                    <xsd:enumeration value="Jack Sewell"/>
                    <xsd:enumeration value="James Warwick"/>
                    <xsd:enumeration value="Jason Combes"/>
                    <xsd:enumeration value="Jennifer Russell"/>
                    <xsd:enumeration value="Jennifer Smith"/>
                    <xsd:enumeration value="Jeremy Sparks"/>
                    <xsd:enumeration value="Jim Ellis"/>
                    <xsd:enumeration value="Jim Hyam"/>
                    <xsd:enumeration value="Joe Cooper"/>
                    <xsd:enumeration value="John Anderson"/>
                    <xsd:enumeration value="John Barrington"/>
                    <xsd:enumeration value="John Cotter"/>
                    <xsd:enumeration value="John Foster"/>
                    <xsd:enumeration value="John Hambrey"/>
                    <xsd:enumeration value="John Hingley"/>
                    <xsd:enumeration value="John Lancaster"/>
                    <xsd:enumeration value="John O.S. Kennedy"/>
                    <xsd:enumeration value="John Richardson"/>
                    <xsd:enumeration value="John Wakeford"/>
                    <xsd:enumeration value="Jonas R.Vidarsson"/>
                    <xsd:enumeration value="José L. González Vecino"/>
                    <xsd:enumeration value="JSS"/>
                    <xsd:enumeration value="Julia Brooks"/>
                    <xsd:enumeration value="Julian Swarbrick"/>
                    <xsd:enumeration value="Julie Snowden"/>
                    <xsd:enumeration value="K.Adamson"/>
                    <xsd:enumeration value="K.Anderson"/>
                    <xsd:enumeration value="K.Arkley"/>
                    <xsd:enumeration value="K.C"/>
                    <xsd:enumeration value="K.C.Munday"/>
                    <xsd:enumeration value="K.D.Thompson"/>
                    <xsd:enumeration value="K.Day"/>
                    <xsd:enumeration value="K.Dye"/>
                    <xsd:enumeration value="K.Galloway"/>
                    <xsd:enumeration value="K.Graham"/>
                    <xsd:enumeration value="K.H"/>
                    <xsd:enumeration value="K.H.Haywood"/>
                    <xsd:enumeration value="K.Hairsine"/>
                    <xsd:enumeration value="K.Knox"/>
                    <xsd:enumeration value="K.Mazik"/>
                    <xsd:enumeration value="K.Singh"/>
                    <xsd:enumeration value="K.T.H"/>
                    <xsd:enumeration value="K.T.Howard"/>
                    <xsd:enumeration value="K.Tsontos"/>
                    <xsd:enumeration value="K.Waind"/>
                    <xsd:enumeration value="Karen Galloway"/>
                    <xsd:enumeration value="Karen Green"/>
                    <xsd:enumeration value="Karin Lüdemann/Wissenschaftsbüro"/>
                    <xsd:enumeration value="Kasia Kazimierczak"/>
                    <xsd:enumeration value="Kath Floater"/>
                    <xsd:enumeration value="Keith Hiscock"/>
                    <xsd:enumeration value="Keith Jeffrey"/>
                    <xsd:enumeration value="Ken Arkley"/>
                    <xsd:enumeration value="Kieran Westbrook"/>
                    <xsd:enumeration value="Kimberly Cullen"/>
                    <xsd:enumeration value="Kingfisher Information Services"/>
                    <xsd:enumeration value="Kirsten Milliken"/>
                    <xsd:enumeration value="KPMG AS"/>
                    <xsd:enumeration value="L Ridley"/>
                    <xsd:enumeration value="L. Dagorn"/>
                    <xsd:enumeration value="L.C.Ford"/>
                    <xsd:enumeration value="L.E.Hull"/>
                    <xsd:enumeration value="L.Ford"/>
                    <xsd:enumeration value="L.Hinchliff"/>
                    <xsd:enumeration value="L.Oxley"/>
                    <xsd:enumeration value="L.Pell"/>
                    <xsd:enumeration value="L.Readdy"/>
                    <xsd:enumeration value="L.Rooney"/>
                    <xsd:enumeration value="L.Webb"/>
                    <xsd:enumeration value="LACOTS"/>
                    <xsd:enumeration value="Laurence Rooney"/>
                    <xsd:enumeration value="Leatherhead Food Research"/>
                    <xsd:enumeration value="Lee Cocker"/>
                    <xsd:enumeration value="Lee Cooper"/>
                    <xsd:enumeration value="Lee Hastie"/>
                    <xsd:enumeration value="LEH"/>
                    <xsd:enumeration value="Leslsie Tait"/>
                    <xsd:enumeration value="Lewis Cowie"/>
                    <xsd:enumeration value="Lina-Lotta Lahdenkauppi"/>
                    <xsd:enumeration value="Liu Liping Sang Yanhua"/>
                    <xsd:enumeration value="Llyn Aquaculture Ltd."/>
                    <xsd:enumeration value="Loch Fyne Seafarms"/>
                    <xsd:enumeration value="LOCTS"/>
                    <xsd:enumeration value="Lorena Recio"/>
                    <xsd:enumeration value="Louise Jones"/>
                    <xsd:enumeration value="Louise Vaughan"/>
                    <xsd:enumeration value="Luis Cocas"/>
                    <xsd:enumeration value="Lynn Gilmore"/>
                    <xsd:enumeration value="M. Virgili"/>
                    <xsd:enumeration value="M.A.James"/>
                    <xsd:enumeration value="M.Anyadiegwu"/>
                    <xsd:enumeration value="M.Boulter"/>
                    <xsd:enumeration value="M.C.Platt"/>
                    <xsd:enumeration value="M.D"/>
                    <xsd:enumeration value="M.Daniels"/>
                    <xsd:enumeration value="M.Ellis"/>
                    <xsd:enumeration value="M.Emberton"/>
                    <xsd:enumeration value="M.George"/>
                    <xsd:enumeration value="M.Gillespie"/>
                    <xsd:enumeration value="M.Gray"/>
                    <xsd:enumeration value="M.H"/>
                    <xsd:enumeration value="M.Hamilton"/>
                    <xsd:enumeration value="M.Hatfield"/>
                    <xsd:enumeration value="M.Hayward"/>
                    <xsd:enumeration value="M.Humphrey"/>
                    <xsd:enumeration value="M.J.Campbell"/>
                    <xsd:enumeration value="M.J.Kaiser"/>
                    <xsd:enumeration value="M.J.S.G"/>
                    <xsd:enumeration value="M.James"/>
                    <xsd:enumeration value="M.Large"/>
                    <xsd:enumeration value="M.Lawton"/>
                    <xsd:enumeration value="M.Learmouth"/>
                    <xsd:enumeration value="M.M"/>
                    <xsd:enumeration value="M.Moore"/>
                    <xsd:enumeration value="M.Myers"/>
                    <xsd:enumeration value="M.Platt"/>
                    <xsd:enumeration value="M.Sturges"/>
                    <xsd:enumeration value="M.Syvret"/>
                    <xsd:enumeration value="M.Urch"/>
                    <xsd:enumeration value="M.Whitworth"/>
                    <xsd:enumeration value="MacMullen"/>
                    <xsd:enumeration value="Mafalda Viana"/>
                    <xsd:enumeration value="MAFF"/>
                    <xsd:enumeration value="Magnus L. Johnson"/>
                    <xsd:enumeration value="Malcolm Large"/>
                    <xsd:enumeration value="Mandy Pyke"/>
                    <xsd:enumeration value="Mao Hong"/>
                    <xsd:enumeration value="Marcus Jacklin"/>
                    <xsd:enumeration value="Marine and Coastguard Agency"/>
                    <xsd:enumeration value="Marine Stewardship Council"/>
                    <xsd:enumeration value="Marine Survey"/>
                    <xsd:enumeration value="MARITEK WORLDWIDE LTD"/>
                    <xsd:enumeration value="Mark Edmonds"/>
                    <xsd:enumeration value="Mark Gray"/>
                    <xsd:enumeration value="Mark O’Brien"/>
                    <xsd:enumeration value="Market Insight Team"/>
                    <xsd:enumeration value="Marta Moran Quintana"/>
                    <xsd:enumeration value="Martin Bowes"/>
                    <xsd:enumeration value="Martin Jaffa"/>
                    <xsd:enumeration value="Martin Syvret"/>
                    <xsd:enumeration value="Matthew Service"/>
                    <xsd:enumeration value="Melissa Pritchard"/>
                    <xsd:enumeration value="MH"/>
                    <xsd:enumeration value="Michael Bacon"/>
                    <xsd:enumeration value="Michael Humphrey"/>
                    <xsd:enumeration value="Michael Keatinge"/>
                    <xsd:enumeration value="Michaela Archer"/>
                    <xsd:enumeration value="Michel J.Kaiser"/>
                    <xsd:enumeration value="Mike Mitchell"/>
                    <xsd:enumeration value="Mike Montgomerie"/>
                    <xsd:enumeration value="Mike Park"/>
                    <xsd:enumeration value="Mike Smith"/>
                    <xsd:enumeration value="MRAG"/>
                    <xsd:enumeration value="Ms Amy Ridgeway"/>
                    <xsd:enumeration value="MTS"/>
                    <xsd:enumeration value="N Bailey"/>
                    <xsd:enumeration value="N.A.G"/>
                    <xsd:enumeration value="N.C.H.Lake"/>
                    <xsd:enumeration value="N.Downing"/>
                    <xsd:enumeration value="N.Garbutt"/>
                    <xsd:enumeration value="N.Graham"/>
                    <xsd:enumeration value="N.Hatfield"/>
                    <xsd:enumeration value="N.Kelly"/>
                    <xsd:enumeration value="N.M.K"/>
                    <xsd:enumeration value="N.M.Kerr"/>
                    <xsd:enumeration value="N.McEwan"/>
                    <xsd:enumeration value="N.McKeller"/>
                    <xsd:enumeration value="N.R.Halford"/>
                    <xsd:enumeration value="N.Ward"/>
                    <xsd:enumeration value="N.Whiteley"/>
                    <xsd:enumeration value="N.Wood"/>
                    <xsd:enumeration value="NAFC Marine Centre"/>
                    <xsd:enumeration value="Naomi McCann"/>
                    <xsd:enumeration value="Nathan de Rozarieux"/>
                    <xsd:enumeration value="National Health and Family Planning Commission"/>
                    <xsd:enumeration value="Nautilus Consultants"/>
                    <xsd:enumeration value="NFFO Services Ltd."/>
                    <xsd:enumeration value="NI Seafood Ind"/>
                    <xsd:enumeration value="Nia Whiteley"/>
                    <xsd:enumeration value="Nick Connelly"/>
                    <xsd:enumeration value="Nick Patience"/>
                    <xsd:enumeration value="Nofima"/>
                    <xsd:enumeration value="Norge"/>
                    <xsd:enumeration value="Norman"/>
                    <xsd:enumeration value="North Bay Shellfish Ltd"/>
                    <xsd:enumeration value="Northern Ireland Seafood"/>
                    <xsd:enumeration value="Not known"/>
                    <xsd:enumeration value="NSL"/>
                    <xsd:enumeration value="OceanWatch Australia"/>
                    <xsd:enumeration value="Oliver Tulley"/>
                    <xsd:enumeration value="Omnimas"/>
                    <xsd:enumeration value="Oscar Wilkie"/>
                    <xsd:enumeration value="Othniel Shellfish"/>
                    <xsd:enumeration value="P Gibson"/>
                    <xsd:enumeration value="P. Tyedmers (Dalhousie University)"/>
                    <xsd:enumeration value="P.B.Gallacher"/>
                    <xsd:enumeration value="P.Baird"/>
                    <xsd:enumeration value="P.Brown"/>
                    <xsd:enumeration value="P.C.Smith"/>
                    <xsd:enumeration value="P.D.Chaplin"/>
                    <xsd:enumeration value="P.G"/>
                    <xsd:enumeration value="P.G.W"/>
                    <xsd:enumeration value="P.Gatland"/>
                    <xsd:enumeration value="P.H.B"/>
                    <xsd:enumeration value="P.H.MacMullen"/>
                    <xsd:enumeration value="P.J.G"/>
                    <xsd:enumeration value="P.J.Hearn"/>
                    <xsd:enumeration value="P.Johnson"/>
                    <xsd:enumeration value="P.L. Newland"/>
                    <xsd:enumeration value="P.L.S"/>
                    <xsd:enumeration value="P.L.Smith"/>
                    <xsd:enumeration value="P.MacMullen"/>
                    <xsd:enumeration value="P.Math's"/>
                    <xsd:enumeration value="P.N"/>
                    <xsd:enumeration value="P.Neve"/>
                    <xsd:enumeration value="P.Posen"/>
                    <xsd:enumeration value="P.Prout"/>
                    <xsd:enumeration value="P.S"/>
                    <xsd:enumeration value="P.Smith"/>
                    <xsd:enumeration value="P.T.Franklin"/>
                    <xsd:enumeration value="P.Tiffney"/>
                    <xsd:enumeration value="P.Townend"/>
                    <xsd:enumeration value="P.V"/>
                    <xsd:enumeration value="P.W"/>
                    <xsd:enumeration value="P.Watson"/>
                    <xsd:enumeration value="P.Watts"/>
                    <xsd:enumeration value="P.White"/>
                    <xsd:enumeration value="P.Wilson"/>
                    <xsd:enumeration value="P.Wood"/>
                    <xsd:enumeration value="Paul Buckley (Marine Climate Change Impacts Partnership)"/>
                    <xsd:enumeration value="Paul Butler"/>
                    <xsd:enumeration value="Paul Medley"/>
                    <xsd:enumeration value="Paul Neve"/>
                    <xsd:enumeration value="Peter Tarrant"/>
                    <xsd:enumeration value="Peter Tyndall"/>
                    <xsd:enumeration value="Peter Walker"/>
                    <xsd:enumeration value="Peter Warren"/>
                    <xsd:enumeration value="Peter Wilson"/>
                    <xsd:enumeration value="Phil MacMullen"/>
                    <xsd:enumeration value="Phil Prout"/>
                    <xsd:enumeration value="Phillip Quirie"/>
                    <xsd:enumeration value="Pingguo He"/>
                    <xsd:enumeration value="PIRA"/>
                    <xsd:enumeration value="PIRA International"/>
                    <xsd:enumeration value="PJH"/>
                    <xsd:enumeration value="Platt"/>
                    <xsd:enumeration value="Plymouth Poly"/>
                    <xsd:enumeration value="Porter"/>
                    <xsd:enumeration value="Poseidon Aquatic Resource Management Ltd."/>
                    <xsd:enumeration value="Poseidon ARM and BTS"/>
                    <xsd:enumeration value="Prof. Michel J.Kaiser"/>
                    <xsd:enumeration value="Professor Laurence Mee"/>
                    <xsd:enumeration value="PT"/>
                    <xsd:enumeration value="Pyke and Deane Aquaculture Consultants"/>
                    <xsd:enumeration value="Qiang Weiguo"/>
                    <xsd:enumeration value="Qing Lv"/>
                    <xsd:enumeration value="Quality Assurance Department"/>
                    <xsd:enumeration value="R J Fryer"/>
                    <xsd:enumeration value="R J Kynoch"/>
                    <xsd:enumeration value="R Johnson"/>
                    <xsd:enumeration value="R S T Ferro"/>
                    <xsd:enumeration value="R. Land"/>
                    <xsd:enumeration value="R. Parker (Dalhousie University)"/>
                    <xsd:enumeration value="R.A.Reese"/>
                    <xsd:enumeration value="R.B.Watt"/>
                    <xsd:enumeration value="R.Bennett"/>
                    <xsd:enumeration value="R.Boyle"/>
                    <xsd:enumeration value="R.Bricknell"/>
                    <xsd:enumeration value="R.C"/>
                    <xsd:enumeration value="R.C"/>
                    <xsd:enumeration value="R.Campbell"/>
                    <xsd:enumeration value="R.Cappell"/>
                    <xsd:enumeration value="R.Curtis"/>
                    <xsd:enumeration value="R.D.E"/>
                    <xsd:enumeration value="R.E"/>
                    <xsd:enumeration value="R.Ellis"/>
                    <xsd:enumeration value="R.Enever"/>
                    <xsd:enumeration value="R.F"/>
                    <xsd:enumeration value="R.F.V"/>
                    <xsd:enumeration value="R.Finbow"/>
                    <xsd:enumeration value="R.Forster"/>
                    <xsd:enumeration value="R.Gara"/>
                    <xsd:enumeration value="R.H"/>
                    <xsd:enumeration value="R.Hill"/>
                    <xsd:enumeration value="R.Horton"/>
                    <xsd:enumeration value="R.J"/>
                    <xsd:enumeration value="R.J.A. Nichol"/>
                    <xsd:enumeration value="R.J.A.N"/>
                    <xsd:enumeration value="R.J.A.Nicholson"/>
                    <xsd:enumeration value="R.J.Shields"/>
                    <xsd:enumeration value="R.J.Slaski"/>
                    <xsd:enumeration value="R.Johnson"/>
                    <xsd:enumeration value="R.L"/>
                    <xsd:enumeration value="R.Leach"/>
                    <xsd:enumeration value="R.Lee"/>
                    <xsd:enumeration value="R.McCormack"/>
                    <xsd:enumeration value="R.McK"/>
                    <xsd:enumeration value="R.McM"/>
                    <xsd:enumeration value="R.Mounce"/>
                    <xsd:enumeration value="R.N"/>
                    <xsd:enumeration value="R.Nicholson"/>
                    <xsd:enumeration value="R.Pryor"/>
                    <xsd:enumeration value="R.S Batty"/>
                    <xsd:enumeration value="R.S.Horton"/>
                    <xsd:enumeration value="R.S.Mounce"/>
                    <xsd:enumeration value="R.S.T.Ferro"/>
                    <xsd:enumeration value="R.S.Walker"/>
                    <xsd:enumeration value="R.Seidel"/>
                    <xsd:enumeration value="R.Slaski"/>
                    <xsd:enumeration value="R.Uglow"/>
                    <xsd:enumeration value="R.W.Ellis"/>
                    <xsd:enumeration value="R.White"/>
                    <xsd:enumeration value="R.Whiteley"/>
                    <xsd:enumeration value="Rannva Danielsen"/>
                    <xsd:enumeration value="RB"/>
                    <xsd:enumeration value="Rebecca Harris"/>
                    <xsd:enumeration value="Richard Briggs"/>
                    <xsd:enumeration value="Richard Caslake"/>
                    <xsd:enumeration value="Richard Curtin"/>
                    <xsd:enumeration value="Richard L Shelmerdine"/>
                    <xsd:enumeration value="Richard Wardell"/>
                    <xsd:enumeration value="Richard Watson"/>
                    <xsd:enumeration value="RJA"/>
                    <xsd:enumeration value="Rjan"/>
                    <xsd:enumeration value="Rjan"/>
                    <xsd:enumeration value="RML Gratacap"/>
                    <xsd:enumeration value="Rob Tinch"/>
                    <xsd:enumeration value="Robert Clark"/>
                    <xsd:enumeration value="Robert Dawe"/>
                    <xsd:enumeration value="Robert Gillett"/>
                    <xsd:enumeration value="Robert Young"/>
                    <xsd:enumeration value="Rod Cappell"/>
                    <xsd:enumeration value="Roger B. Larsen"/>
                    <xsd:enumeration value="Roger Plant"/>
                    <xsd:enumeration value="Ronán Cosgrove"/>
                    <xsd:enumeration value="Roy Sutherland"/>
                    <xsd:enumeration value="RvZ"/>
                    <xsd:enumeration value="S M Anton"/>
                    <xsd:enumeration value="S. Anton (Seafish)"/>
                    <xsd:enumeration value="S.A.Horsfall"/>
                    <xsd:enumeration value="S.Antezana"/>
                    <xsd:enumeration value="S.Anton"/>
                    <xsd:enumeration value="S.Bark"/>
                    <xsd:enumeration value="S.D.Utting"/>
                    <xsd:enumeration value="S.Fiddy"/>
                    <xsd:enumeration value="S.H"/>
                    <xsd:enumeration value="S.Hepples"/>
                    <xsd:enumeration value="S.Hookam"/>
                    <xsd:enumeration value="S.Horsfall"/>
                    <xsd:enumeration value="S.K"/>
                    <xsd:enumeration value="S.Kingwell"/>
                    <xsd:enumeration value="S.Macinko"/>
                    <xsd:enumeration value="S.Metz"/>
                    <xsd:enumeration value="S.Millar"/>
                    <xsd:enumeration value="S.R"/>
                    <xsd:enumeration value="S.Ross-Smith"/>
                    <xsd:enumeration value="S.Shepherd"/>
                    <xsd:enumeration value="S.Sheppard Fidler"/>
                    <xsd:enumeration value="S.T.H"/>
                    <xsd:enumeration value="S.Walmsley"/>
                    <xsd:enumeration value="S.Wyman"/>
                    <xsd:enumeration value="S.Xu"/>
                    <xsd:enumeration value="SAGB"/>
                    <xsd:enumeration value="Sam Rush"/>
                    <xsd:enumeration value="Samuel Shephard"/>
                    <xsd:enumeration value="Sansanee Wangvoralak"/>
                    <xsd:enumeration value="Sarah Horsfall"/>
                    <xsd:enumeration value="SC Mangi"/>
                    <xsd:enumeration value="Scottish Association for Marine Science"/>
                    <xsd:enumeration value="Sea Fish Industrial Development Unit"/>
                    <xsd:enumeration value="Sea Fish Industry Authority"/>
                    <xsd:enumeration value="Seafish"/>
                    <xsd:enumeration value="Seafish Aquaculture"/>
                    <xsd:enumeration value="Seafish Corporate Comms"/>
                    <xsd:enumeration value="Seafish Economics"/>
                    <xsd:enumeration value="Seafish Gear Technology"/>
                    <xsd:enumeration value="Seafish Industrial Development Unit"/>
                    <xsd:enumeration value="Seafish Legislation"/>
                    <xsd:enumeration value="Seafish Marine Services"/>
                    <xsd:enumeration value="Seafish Market Insight"/>
                    <xsd:enumeration value="Seafish Marketing"/>
                    <xsd:enumeration value="Seafish Marketing and Reynier Research Ltd."/>
                    <xsd:enumeration value="Seafish Marketing Communications"/>
                    <xsd:enumeration value="Seafish R &amp; D"/>
                    <xsd:enumeration value="Seafish Technology"/>
                    <xsd:enumeration value="Seafish Training"/>
                    <xsd:enumeration value="Seafood 2040"/>
                    <xsd:enumeration value="Seafood Scotland"/>
                    <xsd:enumeration value="Sébastien Metz"/>
                    <xsd:enumeration value="SFIA"/>
                    <xsd:enumeration value="SFIA Hull"/>
                    <xsd:enumeration value="SFIA Industrial Development Unit"/>
                    <xsd:enumeration value="Shaoping Gu"/>
                    <xsd:enumeration value="Sharon Burke"/>
                    <xsd:enumeration value="Shaun Doran"/>
                    <xsd:enumeration value="Shellfish Association of Great Britain"/>
                    <xsd:enumeration value="Shellfish Committee"/>
                    <xsd:enumeration value="Shipowner Ltd."/>
                    <xsd:enumeration value="Simon Mardle"/>
                    <xsd:enumeration value="Simon Potten"/>
                    <xsd:enumeration value="Simon Wadsworth"/>
                    <xsd:enumeration value="SINTEF Fisheries and Aquaculture"/>
                    <xsd:enumeration value="SK"/>
                    <xsd:enumeration value="SMillar"/>
                    <xsd:enumeration value="SMRU"/>
                    <xsd:enumeration value="SOAEFD"/>
                    <xsd:enumeration value="SOAFD"/>
                    <xsd:enumeration value="Solway Marine Oysters"/>
                    <xsd:enumeration value="Sophie des Clers"/>
                    <xsd:enumeration value="Sophy McCully"/>
                    <xsd:enumeration value="Stephen Lockwood"/>
                    <xsd:enumeration value="Steve Eayrs"/>
                    <xsd:enumeration value="Steve Lawrence"/>
                    <xsd:enumeration value="Steven Votier"/>
                    <xsd:enumeration value="Stirling University"/>
                    <xsd:enumeration value="Struan Noble"/>
                    <xsd:enumeration value="Stuart Masson"/>
                    <xsd:enumeration value="Sue Evans"/>
                    <xsd:enumeration value="Sue Utting"/>
                    <xsd:enumeration value="Susan Anton"/>
                    <xsd:enumeration value="Sussex Sea Fisheries District Committee"/>
                    <xsd:enumeration value="Suzi Pegg"/>
                    <xsd:enumeration value="Suzi Pegg-Darlison"/>
                    <xsd:enumeration value="Sven Koschinski/Meereszoologie"/>
                    <xsd:enumeration value="T.Abram"/>
                    <xsd:enumeration value="T.E.White"/>
                    <xsd:enumeration value="T.Eggett"/>
                    <xsd:enumeration value="T.Goodwin"/>
                    <xsd:enumeration value="T.Gross"/>
                    <xsd:enumeration value="T.H.Birkbeck"/>
                    <xsd:enumeration value="T.H.Porter"/>
                    <xsd:enumeration value="T.L Catchpole"/>
                    <xsd:enumeration value="T.Misson"/>
                    <xsd:enumeration value="T.O"/>
                    <xsd:enumeration value="T.Raylor"/>
                    <xsd:enumeration value="T.Rossiter"/>
                    <xsd:enumeration value="T.S.O"/>
                    <xsd:enumeration value="T.W"/>
                    <xsd:enumeration value="T.Wieland"/>
                    <xsd:enumeration value="T.Wray"/>
                    <xsd:enumeration value="Tara McCarthy"/>
                    <xsd:enumeration value="Tegen Mor Fisheries Consultants"/>
                    <xsd:enumeration value="The Fraser of Allander Institute for Research on the Scottish Economy"/>
                    <xsd:enumeration value="The National Health and Family Planning Commission of the People’s Republic of China"/>
                    <xsd:enumeration value="The Sea Fish Industry Authority"/>
                    <xsd:enumeration value="The Shellfish Association of Great Britain"/>
                    <xsd:enumeration value="Thomas Breithaupt"/>
                    <xsd:enumeration value="Thomas Clifford"/>
                    <xsd:enumeration value="Tim Huntingdon"/>
                    <xsd:enumeration value="Tom Catchpole"/>
                    <xsd:enumeration value="Tom Pickerell"/>
                    <xsd:enumeration value="Tom Rossiter"/>
                    <xsd:enumeration value="Tony Garthwaite"/>
                    <xsd:enumeration value="Tony Legg CIBiol MIBiol MIFM"/>
                    <xsd:enumeration value="Tristan Southall"/>
                    <xsd:enumeration value="Tsvetina Yordanova"/>
                    <xsd:enumeration value="UK Association of Frozen Food Producers"/>
                    <xsd:enumeration value="Ulrik Jes Hansen"/>
                    <xsd:enumeration value="University of Aberdeen, School of Biological Sciences"/>
                    <xsd:enumeration value="University of Hull"/>
                    <xsd:enumeration value="Unknown"/>
                    <xsd:enumeration value="V. Restrepo"/>
                    <xsd:enumeration value="Vericatch"/>
                    <xsd:enumeration value="Víctor Restrepo"/>
                    <xsd:enumeration value="W R Turrell"/>
                    <xsd:enumeration value="W.Brugge"/>
                    <xsd:enumeration value="W.D"/>
                    <xsd:enumeration value="W.Denton"/>
                    <xsd:enumeration value="W.E.Taylor"/>
                    <xsd:enumeration value="W.M.Broncke"/>
                    <xsd:enumeration value="W.O.C"/>
                    <xsd:enumeration value="W.Phillips"/>
                    <xsd:enumeration value="W.Roy"/>
                    <xsd:enumeration value="W.Siddle"/>
                    <xsd:enumeration value="W.Smith"/>
                    <xsd:enumeration value="W.Yu"/>
                    <xsd:enumeration value="Wade Whitelaw"/>
                    <xsd:enumeration value="Walter Crozier"/>
                    <xsd:enumeration value="WD"/>
                    <xsd:enumeration value="Welsh Fishing Safety Committee in collaboration with Seafish (EMFF funding via Welsh Government)"/>
                    <xsd:enumeration value="WFA Industrial Development Unit"/>
                    <xsd:enumeration value="Wilber R. Seidel"/>
                    <xsd:enumeration value="William Lart"/>
                    <xsd:enumeration value="WS"/>
                    <xsd:enumeration value="Xiao Chen"/>
                    <xsd:enumeration value="Xiaowei Shi"/>
                    <xsd:enumeration value="Yang Huifen"/>
                    <xsd:enumeration value="Yolanda Corripio Miyar"/>
                    <xsd:enumeration value="Youngs Sea Foods"/>
                    <xsd:enumeration value="Yuan Aiping"/>
                    <xsd:enumeration value="Z.Wu"/>
                    <xsd:enumeration value="Zoe Healey"/>
                  </xsd:restriction>
                </xsd:simpleType>
              </xsd:element>
            </xsd:sequence>
          </xsd:extension>
        </xsd:complexContent>
      </xsd:complexType>
    </xsd:element>
    <xsd:element name="MediaFormatOld" ma:index="7" nillable="true" ma:displayName="Media Format Old" ma:internalName="MediaFormatOld">
      <xsd:simpleType>
        <xsd:restriction base="dms:Text"/>
      </xsd:simpleType>
    </xsd:element>
    <xsd:element name="PublicationRefNo" ma:index="8" nillable="true" ma:displayName="Publication Reference Number" ma:internalName="PublicationRefNo">
      <xsd:simpleType>
        <xsd:restriction base="dms:Text"/>
      </xsd:simpleType>
    </xsd:element>
    <xsd:element name="ISBN" ma:index="9" nillable="true" ma:displayName="ISBN" ma:internalName="ISBN">
      <xsd:simpleType>
        <xsd:restriction base="dms:Text"/>
      </xsd:simpleType>
    </xsd:element>
    <xsd:element name="LegacyId" ma:index="10" nillable="true" ma:displayName="Legacy Id" ma:hidden="true" ma:internalName="LegacyId" ma:readOnly="false">
      <xsd:simpleType>
        <xsd:restriction base="dms:Text"/>
      </xsd:simpleType>
    </xsd:element>
    <xsd:element name="PubMonth" ma:index="11" nillable="true" ma:displayName="Publication Month" ma:hidden="true" ma:internalName="PubMonth" ma:readOnly="false">
      <xsd:simpleType>
        <xsd:restriction base="dms:Text"/>
      </xsd:simpleType>
    </xsd:element>
    <xsd:element name="PubYear" ma:index="12" nillable="true" ma:displayName="Publication Year" ma:hidden="true" ma:indexed="true" ma:internalName="PubYear">
      <xsd:simpleType>
        <xsd:restriction base="dms:Text"/>
      </xsd:simpleType>
    </xsd:element>
    <xsd:element name="MediaFormat" ma:index="13" nillable="true" ma:displayName="Media Format" ma:default="" ma:format="Dropdown" ma:internalName="MediaFormat">
      <xsd:simpleType>
        <xsd:restriction base="dms:Choice">
          <xsd:enumeration value="Download"/>
          <xsd:enumeration value="CD"/>
          <xsd:enumeration value="Web Page"/>
          <xsd:enumeration value="Paper"/>
          <xsd:enumeration value="Booklet or leaflet"/>
          <xsd:enumeration value="Other"/>
          <xsd:enumeration value="Not known"/>
          <xsd:enumeration value="Book"/>
          <xsd:enumeration value="Video"/>
          <xsd:enumeration value="Manual"/>
          <xsd:enumeration value="Open learning module"/>
          <xsd:enumeration value="Distance learning pack"/>
          <xsd:enumeration value="OLM with video"/>
          <xsd:enumeration value="DVD"/>
        </xsd:restriction>
      </xsd:simpleType>
    </xsd:element>
    <xsd:element name="DocumentAdded" ma:index="14" ma:displayName="Added" ma:format="DateOnly" ma:indexed="true" ma:internalName="DocumentAdded">
      <xsd:simpleType>
        <xsd:restriction base="dms:DateTime"/>
      </xsd:simpleType>
    </xsd:element>
    <xsd:element name="DocumentStatus" ma:index="15" nillable="true" ma:displayName="Document Status" ma:default="Unpublished" ma:format="Dropdown" ma:indexed="true" ma:internalName="DocumentStatus">
      <xsd:simpleType>
        <xsd:restriction base="dms:Choice">
          <xsd:enumeration value="Deleted"/>
          <xsd:enumeration value="Unpublished"/>
          <xsd:enumeration value="Published"/>
          <xsd:enumeration value="Archived"/>
        </xsd:restriction>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c1e97c-7a75-4aca-9712-5efb9ef450ab"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ObjectDetectorVersions" ma:index="3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107FCE-F42F-47AF-A1B7-ABA377A6EA51}"/>
</file>

<file path=customXml/itemProps2.xml><?xml version="1.0" encoding="utf-8"?>
<ds:datastoreItem xmlns:ds="http://schemas.openxmlformats.org/officeDocument/2006/customXml" ds:itemID="{6DE94A0A-10C0-4FA7-9984-178A820E201F}"/>
</file>

<file path=customXml/itemProps3.xml><?xml version="1.0" encoding="utf-8"?>
<ds:datastoreItem xmlns:ds="http://schemas.openxmlformats.org/officeDocument/2006/customXml" ds:itemID="{D7CDA9B5-CE80-4BE9-AA85-93B3CDB4E21E}"/>
</file>

<file path=docProps/app.xml><?xml version="1.0" encoding="utf-8"?>
<Properties xmlns="http://schemas.openxmlformats.org/officeDocument/2006/extended-properties" xmlns:vt="http://schemas.openxmlformats.org/officeDocument/2006/docPropsVTypes">
  <Application>Microsoft Excel Online</Application>
  <Manager/>
  <Company>Seafish Industry Authority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Assessment Spreadsheet</dc:title>
  <dc:subject/>
  <dc:creator>Ana Witteveen</dc:creator>
  <cp:keywords/>
  <dc:description/>
  <cp:lastModifiedBy>Laura Bain</cp:lastModifiedBy>
  <cp:revision/>
  <dcterms:created xsi:type="dcterms:W3CDTF">2018-11-19T15:34:44Z</dcterms:created>
  <dcterms:modified xsi:type="dcterms:W3CDTF">2023-11-09T16:46:42Z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0x010100FBC0F8BFD01A91498CA7837A71EEDFDB0100D8D74AD133DD5E4C9488BA264812959E</vt:lpwstr>
  </property>
</Properties>
</file>